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autoCompressPictures="0"/>
  <xr:revisionPtr revIDLastSave="1" documentId="13_ncr:1_{07271D83-DE82-481B-A791-32A645B6BAFF}" xr6:coauthVersionLast="36" xr6:coauthVersionMax="47" xr10:uidLastSave="{944AF77B-D3A7-4535-BDB2-06D753A32BBA}"/>
  <bookViews>
    <workbookView xWindow="-120" yWindow="-120" windowWidth="20730" windowHeight="11310" xr2:uid="{00000000-000D-0000-FFFF-FFFF00000000}"/>
  </bookViews>
  <sheets>
    <sheet name="Holiday Budget Planner" sheetId="1" r:id="rId1"/>
  </sheets>
  <definedNames>
    <definedName name="_xlnm._FilterDatabase" localSheetId="0" hidden="1">'Holiday Budget Planner'!$F$6:$I$6</definedName>
    <definedName name="_xlnm.Print_Area" localSheetId="0">'Holiday Budget Planner'!$A$1:$I$35</definedName>
    <definedName name="ShowInstructionsTex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I11" i="1"/>
  <c r="I12" i="1"/>
  <c r="D8" i="1"/>
  <c r="D18" i="1" l="1"/>
  <c r="D19" i="1"/>
  <c r="D20" i="1"/>
  <c r="D21" i="1"/>
  <c r="D22" i="1"/>
  <c r="D23" i="1"/>
  <c r="D10" i="1"/>
  <c r="D9" i="1"/>
  <c r="D11" i="1"/>
  <c r="D12" i="1"/>
  <c r="D13" i="1"/>
  <c r="D14" i="1" l="1"/>
  <c r="H4" i="1"/>
  <c r="I18" i="1"/>
  <c r="G14" i="1"/>
  <c r="H14" i="1"/>
  <c r="I19" i="1"/>
  <c r="I20" i="1"/>
  <c r="I21" i="1"/>
  <c r="I22" i="1"/>
  <c r="I23" i="1"/>
  <c r="I24" i="1"/>
  <c r="I30" i="1"/>
  <c r="I31" i="1"/>
  <c r="G25" i="1"/>
  <c r="I10" i="1"/>
  <c r="I9" i="1"/>
  <c r="I8" i="1"/>
  <c r="D32" i="1"/>
  <c r="D29" i="1"/>
  <c r="D30" i="1"/>
  <c r="B33" i="1"/>
  <c r="C33" i="1"/>
  <c r="I29" i="1"/>
  <c r="H33" i="1"/>
  <c r="G33" i="1"/>
  <c r="H25" i="1"/>
  <c r="C25" i="1"/>
  <c r="B25" i="1"/>
  <c r="C14" i="1"/>
  <c r="B14" i="1"/>
  <c r="I14" i="1" l="1"/>
  <c r="I25" i="1"/>
  <c r="D33" i="1"/>
  <c r="I33" i="1"/>
  <c r="D25" i="1"/>
</calcChain>
</file>

<file path=xl/sharedStrings.xml><?xml version="1.0" encoding="utf-8"?>
<sst xmlns="http://schemas.openxmlformats.org/spreadsheetml/2006/main" count="72" uniqueCount="43">
  <si>
    <t>Difference</t>
  </si>
  <si>
    <t>Clothing</t>
  </si>
  <si>
    <t>Total</t>
  </si>
  <si>
    <t>Budget</t>
  </si>
  <si>
    <t>Actual</t>
  </si>
  <si>
    <t>Item</t>
  </si>
  <si>
    <t>Gift wrap</t>
  </si>
  <si>
    <t>Tags</t>
  </si>
  <si>
    <t>Supplies (ribbon, tape, etc.)</t>
  </si>
  <si>
    <t>Boxes</t>
  </si>
  <si>
    <t>Postage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</si>
  <si>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</si>
  <si>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</si>
  <si>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</si>
  <si>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</si>
  <si>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</si>
  <si>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</si>
  <si>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</si>
  <si>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</si>
  <si>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</si>
  <si>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</si>
  <si>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</si>
  <si>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Dinners out</t>
  </si>
  <si>
    <t>Transportation</t>
  </si>
  <si>
    <t>Groceries</t>
  </si>
  <si>
    <t>Libations</t>
  </si>
  <si>
    <t xml:space="preserve">Gas </t>
  </si>
  <si>
    <t>DIFFERENCE (over/under budget)</t>
  </si>
  <si>
    <t>Other (tab in last column of this row to add row)</t>
  </si>
  <si>
    <t>GIFTS</t>
  </si>
  <si>
    <t>HOLIDAY MEALS</t>
  </si>
  <si>
    <t>PACKAGING</t>
  </si>
  <si>
    <t>ENTERTAINMENT</t>
  </si>
  <si>
    <t>TRAVEL</t>
  </si>
  <si>
    <t>MISCELLANEOUS</t>
  </si>
  <si>
    <t>Holiday Budget</t>
  </si>
  <si>
    <t>Actual Spent</t>
  </si>
  <si>
    <t>$750</t>
  </si>
  <si>
    <t>$820</t>
  </si>
  <si>
    <t xml:space="preserve">HOLIDAY BUDGET PLANNER </t>
  </si>
  <si>
    <t xml:space="preserve">Party help </t>
  </si>
  <si>
    <t>Other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</si>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</sst>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5" x14ac:knownFonts="1">
    <font>
      <sz val="10"/>
      <name val="Tw Cen MT"/>
      <family val="2"/>
      <scheme val="minor"/>
    </font>
    <font>
      <sz val="8"/>
      <color theme="1"/>
      <name val="Arial"/>
      <family val="2"/>
    </font>
    <font>
      <b/>
      <sz val="12"/>
      <color theme="0"/>
      <name val="Tw Cen MT"/>
      <family val="2"/>
      <scheme val="minor"/>
    </font>
    <font>
      <b/>
      <sz val="20"/>
      <color theme="5"/>
      <name val="Tw Cen MT"/>
      <family val="2"/>
      <scheme val="minor"/>
    </font>
    <font>
      <b/>
      <sz val="12"/>
      <color theme="4" tint="-0.499984740745262"/>
      <name val="Tw Cen MT"/>
      <family val="2"/>
      <scheme val="minor"/>
    </font>
    <font>
      <b/>
      <sz val="10"/>
      <color theme="4" tint="-0.24994659260841701"/>
      <name val="Tw Cen MT"/>
      <family val="2"/>
      <scheme val="minor"/>
    </font>
    <font>
      <b/>
      <sz val="18"/>
      <color theme="4" tint="-0.499984740745262"/>
      <name val="Tw Cen MT"/>
      <family val="2"/>
      <scheme val="minor"/>
    </font>
    <font>
      <b/>
      <sz val="48"/>
      <color theme="5"/>
      <name val="Tw Cen MT"/>
      <family val="2"/>
      <scheme val="minor"/>
    </font>
    <font>
      <b/>
      <sz val="36"/>
      <color theme="0" tint="-4.9989318521683403E-2"/>
      <name val="Century Gothic"/>
      <family val="2"/>
    </font>
    <font>
      <sz val="10"/>
      <name val="Century Gothic"/>
      <family val="2"/>
    </font>
    <font>
      <b/>
      <sz val="20"/>
      <color theme="6" tint="0.39997558519241921"/>
      <name val="Century Gothic"/>
      <family val="2"/>
    </font>
    <font>
      <b/>
      <sz val="20"/>
      <color theme="2" tint="-0.74999237037263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b/>
      <sz val="20"/>
      <color theme="8" tint="-0.499984740745262"/>
      <name val="Century Gothic"/>
      <family val="2"/>
    </font>
    <font>
      <sz val="10"/>
      <color theme="9"/>
      <name val="Century Gothic"/>
      <family val="2"/>
    </font>
    <font>
      <b/>
      <sz val="12"/>
      <color rgb="FF003865"/>
      <name val="Century Gothic"/>
      <family val="2"/>
    </font>
    <font>
      <b/>
      <sz val="36"/>
      <color rgb="FF003865"/>
      <name val="Century Gothic"/>
      <family val="2"/>
    </font>
    <font>
      <sz val="14"/>
      <color rgb="FF003865"/>
      <name val="Century Gothic"/>
      <family val="2"/>
    </font>
    <font>
      <sz val="18"/>
      <color rgb="FF003865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sz val="48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3865"/>
      </top>
      <bottom/>
      <diagonal/>
    </border>
    <border>
      <left/>
      <right style="thin">
        <color rgb="FF003865"/>
      </right>
      <top style="thin">
        <color rgb="FF003865"/>
      </top>
      <bottom/>
      <diagonal/>
    </border>
    <border>
      <left style="thin">
        <color rgb="FF003865"/>
      </left>
      <right/>
      <top/>
      <bottom style="thin">
        <color rgb="FF003865"/>
      </bottom>
      <diagonal/>
    </border>
    <border>
      <left/>
      <right/>
      <top/>
      <bottom style="thin">
        <color rgb="FF003865"/>
      </bottom>
      <diagonal/>
    </border>
    <border>
      <left/>
      <right style="thin">
        <color rgb="FF003865"/>
      </right>
      <top/>
      <bottom style="thin">
        <color rgb="FF003865"/>
      </bottom>
      <diagonal/>
    </border>
    <border>
      <left style="thin">
        <color rgb="FF003865"/>
      </left>
      <right/>
      <top style="thin">
        <color rgb="FF003865"/>
      </top>
      <bottom style="thin">
        <color rgb="FF003865"/>
      </bottom>
      <diagonal/>
    </border>
    <border>
      <left/>
      <right/>
      <top style="thin">
        <color rgb="FF003865"/>
      </top>
      <bottom style="thin">
        <color rgb="FF003865"/>
      </bottom>
      <diagonal/>
    </border>
    <border>
      <left/>
      <right style="thin">
        <color rgb="FF003865"/>
      </right>
      <top style="thin">
        <color rgb="FF003865"/>
      </top>
      <bottom style="thin">
        <color rgb="FF003865"/>
      </bottom>
      <diagonal/>
    </border>
    <border>
      <left style="thin">
        <color rgb="FF003865"/>
      </left>
      <right style="thin">
        <color rgb="FF003865"/>
      </right>
      <top style="thin">
        <color rgb="FF003865"/>
      </top>
      <bottom style="thin">
        <color rgb="FF003865"/>
      </bottom>
      <diagonal/>
    </border>
    <border>
      <left style="thin">
        <color rgb="FF003865"/>
      </left>
      <right style="thin">
        <color rgb="FF003865"/>
      </right>
      <top/>
      <bottom style="thin">
        <color rgb="FF003865"/>
      </bottom>
      <diagonal/>
    </border>
    <border>
      <left style="thin">
        <color rgb="FF003865"/>
      </left>
      <right style="thin">
        <color rgb="FF003865"/>
      </right>
      <top style="thin">
        <color rgb="FF003865"/>
      </top>
      <bottom/>
      <diagonal/>
    </border>
    <border>
      <left style="thin">
        <color rgb="FF003865"/>
      </left>
      <right/>
      <top style="thin">
        <color rgb="FF003865"/>
      </top>
      <bottom/>
      <diagonal/>
    </border>
  </borders>
  <cellStyleXfs count="10">
    <xf numFmtId="0" fontId="0" fillId="0" borderId="0"/>
    <xf numFmtId="0" fontId="2" fillId="2" borderId="0">
      <alignment horizontal="left" vertical="center"/>
    </xf>
    <xf numFmtId="164" fontId="5" fillId="0" borderId="0">
      <alignment horizontal="right"/>
    </xf>
    <xf numFmtId="0" fontId="5" fillId="0" borderId="0">
      <alignment horizontal="left"/>
    </xf>
    <xf numFmtId="0" fontId="3" fillId="0" borderId="0">
      <alignment horizontal="center" vertical="center"/>
    </xf>
    <xf numFmtId="0" fontId="7" fillId="0" borderId="0">
      <alignment horizontal="left" vertical="center"/>
    </xf>
    <xf numFmtId="0" fontId="6" fillId="3" borderId="0">
      <alignment vertical="center"/>
    </xf>
    <xf numFmtId="164" fontId="6" fillId="4" borderId="0">
      <alignment horizontal="right" vertical="center"/>
    </xf>
    <xf numFmtId="0" fontId="2" fillId="2" borderId="0">
      <alignment horizontal="right" vertical="center"/>
    </xf>
    <xf numFmtId="164" fontId="4" fillId="5" borderId="0">
      <alignment horizontal="right"/>
    </xf>
  </cellStyleXfs>
  <cellXfs count="66">
    <xf numFmtId="0" fontId="0" fillId="0" borderId="0" xfId="0"/>
    <xf numFmtId="0" fontId="9" fillId="0" borderId="0" xfId="0" applyFont="1" applyAlignment="1">
      <alignment vertical="top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8" borderId="0" xfId="0" applyFont="1" applyFill="1"/>
    <xf numFmtId="0" fontId="13" fillId="0" borderId="0" xfId="1" applyFont="1" applyFill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 shrinkToFit="1"/>
    </xf>
    <xf numFmtId="164" fontId="15" fillId="0" borderId="0" xfId="0" applyNumberFormat="1" applyFont="1"/>
    <xf numFmtId="0" fontId="16" fillId="0" borderId="0" xfId="4" applyFont="1">
      <alignment horizontal="center" vertical="center"/>
    </xf>
    <xf numFmtId="0" fontId="9" fillId="0" borderId="0" xfId="0" applyFont="1" applyAlignment="1">
      <alignment horizontal="left" vertical="center"/>
    </xf>
    <xf numFmtId="164" fontId="15" fillId="0" borderId="0" xfId="2" applyFont="1">
      <alignment horizontal="right"/>
    </xf>
    <xf numFmtId="0" fontId="15" fillId="0" borderId="0" xfId="3" applyFont="1" applyAlignment="1">
      <alignment horizontal="left" indent="1"/>
    </xf>
    <xf numFmtId="0" fontId="17" fillId="0" borderId="0" xfId="0" applyFont="1"/>
    <xf numFmtId="0" fontId="9" fillId="3" borderId="0" xfId="0" applyFont="1" applyFill="1"/>
    <xf numFmtId="0" fontId="8" fillId="8" borderId="0" xfId="5" applyFont="1" applyFill="1" applyAlignment="1">
      <alignment horizontal="center" vertical="center" wrapText="1"/>
    </xf>
    <xf numFmtId="0" fontId="19" fillId="8" borderId="1" xfId="5" applyFont="1" applyFill="1" applyBorder="1" applyAlignment="1">
      <alignment vertical="center" wrapText="1"/>
    </xf>
    <xf numFmtId="0" fontId="19" fillId="8" borderId="4" xfId="5" applyFont="1" applyFill="1" applyBorder="1" applyAlignment="1">
      <alignment vertical="center" wrapText="1"/>
    </xf>
    <xf numFmtId="0" fontId="19" fillId="8" borderId="8" xfId="5" applyFont="1" applyFill="1" applyBorder="1" applyAlignment="1">
      <alignment vertical="center" wrapText="1"/>
    </xf>
    <xf numFmtId="0" fontId="19" fillId="8" borderId="5" xfId="5" applyFont="1" applyFill="1" applyBorder="1" applyAlignment="1">
      <alignment vertical="center" wrapText="1"/>
    </xf>
    <xf numFmtId="0" fontId="18" fillId="8" borderId="9" xfId="5" applyFont="1" applyFill="1" applyBorder="1" applyAlignment="1">
      <alignment horizontal="left" vertical="center" wrapText="1" indent="1"/>
    </xf>
    <xf numFmtId="0" fontId="15" fillId="9" borderId="9" xfId="0" applyFont="1" applyFill="1" applyBorder="1" applyAlignment="1">
      <alignment horizontal="left" vertical="center" shrinkToFit="1"/>
    </xf>
    <xf numFmtId="0" fontId="15" fillId="7" borderId="10" xfId="8" applyFont="1" applyFill="1" applyBorder="1" applyAlignment="1">
      <alignment horizontal="center" vertical="center"/>
    </xf>
    <xf numFmtId="0" fontId="15" fillId="7" borderId="3" xfId="8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5" fillId="7" borderId="5" xfId="1" applyFont="1" applyFill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 shrinkToFit="1"/>
    </xf>
    <xf numFmtId="0" fontId="15" fillId="7" borderId="9" xfId="1" applyFont="1" applyFill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 shrinkToFit="1"/>
    </xf>
    <xf numFmtId="0" fontId="14" fillId="0" borderId="9" xfId="0" applyFont="1" applyBorder="1" applyAlignment="1">
      <alignment horizontal="left" vertical="center" indent="1"/>
    </xf>
    <xf numFmtId="0" fontId="15" fillId="9" borderId="9" xfId="0" applyFont="1" applyFill="1" applyBorder="1" applyAlignment="1">
      <alignment horizontal="left" vertical="center" indent="1" shrinkToFit="1"/>
    </xf>
    <xf numFmtId="0" fontId="15" fillId="7" borderId="9" xfId="8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5" fillId="9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164" fontId="15" fillId="9" borderId="11" xfId="2" applyFont="1" applyFill="1" applyBorder="1" applyAlignment="1">
      <alignment horizontal="center" vertical="center"/>
    </xf>
    <xf numFmtId="164" fontId="15" fillId="9" borderId="12" xfId="2" applyFont="1" applyFill="1" applyBorder="1" applyAlignment="1">
      <alignment horizontal="center" vertical="center"/>
    </xf>
    <xf numFmtId="0" fontId="15" fillId="9" borderId="2" xfId="3" applyFont="1" applyFill="1" applyBorder="1" applyAlignment="1">
      <alignment horizontal="left" vertical="center" indent="1"/>
    </xf>
    <xf numFmtId="0" fontId="8" fillId="8" borderId="0" xfId="5" applyFont="1" applyFill="1" applyAlignment="1">
      <alignment horizontal="left" vertical="center" wrapText="1" indent="1"/>
    </xf>
    <xf numFmtId="0" fontId="1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12" fillId="7" borderId="5" xfId="1" applyFont="1" applyFill="1" applyBorder="1" applyAlignment="1">
      <alignment horizontal="left" vertical="center" indent="1"/>
    </xf>
    <xf numFmtId="0" fontId="15" fillId="9" borderId="2" xfId="0" applyFont="1" applyFill="1" applyBorder="1" applyAlignment="1">
      <alignment horizontal="left" vertical="center" indent="1" shrinkToFit="1"/>
    </xf>
    <xf numFmtId="0" fontId="12" fillId="7" borderId="10" xfId="8" applyFont="1" applyFill="1" applyBorder="1" applyAlignment="1">
      <alignment horizontal="center" vertical="center"/>
    </xf>
    <xf numFmtId="0" fontId="12" fillId="7" borderId="3" xfId="8" applyFont="1" applyFill="1" applyBorder="1" applyAlignment="1">
      <alignment horizontal="center" vertical="center"/>
    </xf>
    <xf numFmtId="164" fontId="15" fillId="9" borderId="11" xfId="0" applyNumberFormat="1" applyFont="1" applyFill="1" applyBorder="1" applyAlignment="1">
      <alignment horizontal="center" vertical="center"/>
    </xf>
    <xf numFmtId="164" fontId="15" fillId="9" borderId="12" xfId="0" applyNumberFormat="1" applyFont="1" applyFill="1" applyBorder="1" applyAlignment="1">
      <alignment horizontal="center" vertical="center"/>
    </xf>
    <xf numFmtId="0" fontId="12" fillId="7" borderId="9" xfId="1" applyFont="1" applyFill="1" applyBorder="1" applyAlignment="1">
      <alignment horizontal="left" vertical="center" indent="1"/>
    </xf>
    <xf numFmtId="0" fontId="23" fillId="0" borderId="9" xfId="0" applyFont="1" applyBorder="1" applyAlignment="1">
      <alignment horizontal="left" vertical="center" indent="1" shrinkToFit="1"/>
    </xf>
    <xf numFmtId="0" fontId="12" fillId="7" borderId="9" xfId="8" applyFont="1" applyFill="1" applyBorder="1" applyAlignment="1">
      <alignment horizontal="center" vertical="center"/>
    </xf>
    <xf numFmtId="0" fontId="20" fillId="8" borderId="7" xfId="5" applyFont="1" applyFill="1" applyBorder="1" applyAlignment="1">
      <alignment horizontal="center" vertical="center" wrapText="1"/>
    </xf>
    <xf numFmtId="0" fontId="20" fillId="8" borderId="4" xfId="5" applyFont="1" applyFill="1" applyBorder="1" applyAlignment="1">
      <alignment horizontal="center" vertical="center" wrapText="1"/>
    </xf>
    <xf numFmtId="0" fontId="18" fillId="8" borderId="1" xfId="6" applyFont="1" applyFill="1" applyBorder="1" applyAlignment="1">
      <alignment horizontal="left" vertical="center"/>
    </xf>
    <xf numFmtId="0" fontId="18" fillId="8" borderId="4" xfId="6" applyFont="1" applyFill="1" applyBorder="1" applyAlignment="1">
      <alignment horizontal="left" vertical="center"/>
    </xf>
    <xf numFmtId="8" fontId="21" fillId="8" borderId="1" xfId="0" applyNumberFormat="1" applyFont="1" applyFill="1" applyBorder="1" applyAlignment="1">
      <alignment horizontal="center" vertical="center"/>
    </xf>
    <xf numFmtId="8" fontId="21" fillId="8" borderId="2" xfId="0" applyNumberFormat="1" applyFont="1" applyFill="1" applyBorder="1" applyAlignment="1">
      <alignment horizontal="center" vertical="center"/>
    </xf>
    <xf numFmtId="8" fontId="21" fillId="8" borderId="4" xfId="0" applyNumberFormat="1" applyFont="1" applyFill="1" applyBorder="1" applyAlignment="1">
      <alignment horizontal="center" vertical="center"/>
    </xf>
    <xf numFmtId="8" fontId="21" fillId="8" borderId="5" xfId="0" applyNumberFormat="1" applyFont="1" applyFill="1" applyBorder="1" applyAlignment="1">
      <alignment horizontal="center" vertical="center"/>
    </xf>
    <xf numFmtId="0" fontId="10" fillId="0" borderId="0" xfId="4" applyFo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6" borderId="0" xfId="5" applyFont="1" applyFill="1" applyAlignment="1">
      <alignment horizontal="center" vertical="center" wrapText="1"/>
    </xf>
  </cellXfs>
  <cellStyles count="10"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border>
        <top style="thin">
          <color theme="8" tint="-0.249977111117893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rgb="FF003865"/>
        </right>
        <top/>
        <bottom/>
      </border>
    </dxf>
    <dxf>
      <border>
        <top style="thin">
          <color rgb="FF003865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border diagonalUp="0" diagonalDown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border>
        <bottom style="thin">
          <color rgb="FF003865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  <alignment vertical="center" textRotation="0" wrapText="0" indent="0" justifyLastLine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  <alignment vertical="center" textRotation="0" wrapText="0" indent="0" justifyLastLine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/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/>
        <top style="thin">
          <color rgb="FF003865"/>
        </top>
        <bottom style="thin">
          <color rgb="FF003865"/>
        </bottom>
        <vertical style="thin">
          <color rgb="FF003865"/>
        </vertical>
        <horizontal style="thin">
          <color rgb="FF0038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  <vertical style="thin">
          <color rgb="FF003865"/>
        </vertical>
        <horizontal style="thin">
          <color rgb="FF0038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border>
        <top style="thin">
          <color rgb="FF003865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border diagonalUp="0" diagonalDown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readingOrder="0"/>
    </dxf>
    <dxf>
      <border>
        <bottom style="thin">
          <color rgb="FF003865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/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/>
        <top style="thin">
          <color rgb="FF003865"/>
        </top>
        <bottom style="thin">
          <color rgb="FF003865"/>
        </bottom>
        <vertical style="thin">
          <color rgb="FF003865"/>
        </vertical>
        <horizontal style="thin">
          <color rgb="FF0038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  <vertical style="thin">
          <color rgb="FF003865"/>
        </vertical>
        <horizontal style="thin">
          <color rgb="FF0038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/>
        <top style="thin">
          <color rgb="FF003865"/>
        </top>
        <bottom style="thin">
          <color rgb="FF003865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relativeIndent="1" justifyLastLine="0" shrinkToFit="1" readingOrder="0"/>
      <border diagonalUp="0" diagonalDown="0">
        <left/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textRotation="0" relativeIndent="1" justifyLastLine="0" readingOrder="0"/>
      <border diagonalUp="0" diagonalDown="0" outline="0">
        <left/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border>
        <top style="thin">
          <color rgb="FF003865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readingOrder="0"/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border diagonalUp="0" diagonalDown="0">
        <left style="thin">
          <color rgb="FF003865"/>
        </left>
        <right style="thin">
          <color rgb="FF003865"/>
        </right>
        <top style="thin">
          <color rgb="FF003865"/>
        </top>
        <bottom style="thin">
          <color rgb="FF003865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readingOrder="0"/>
    </dxf>
    <dxf>
      <border>
        <bottom style="thin">
          <color rgb="FF003865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  <border diagonalUp="0" diagonalDown="0">
        <left style="thin">
          <color rgb="FF003865"/>
        </left>
        <right style="thin">
          <color rgb="FF003865"/>
        </right>
        <top/>
        <bottom/>
        <vertical style="thin">
          <color rgb="FF003865"/>
        </vertical>
        <horizontal style="thin">
          <color rgb="FF003865"/>
        </horizontal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65"/>
      <color rgb="FF3AB4F2"/>
      <color rgb="FFD4F6CC"/>
      <color rgb="FF72DF3A"/>
      <color rgb="FF0078AA"/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s" displayName="Gifts" ref="A7:D14" totalsRowCount="1" headerRowDxfId="76" dataDxfId="74" totalsRowDxfId="72" headerRowBorderDxfId="75" tableBorderDxfId="73" totalsRowBorderDxfId="71" headerRowCellStyle="Normal 2 2">
  <autoFilter ref="A7:D13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70" totalsRowDxfId="69" totalsRowCellStyle="total number"/>
    <tableColumn id="2" xr3:uid="{00000000-0010-0000-0000-000002000000}" name="Budget" totalsRowFunction="sum" dataDxfId="68" totalsRowDxfId="67" totalsRowCellStyle="total currency"/>
    <tableColumn id="3" xr3:uid="{00000000-0010-0000-0000-000003000000}" name="Actual" totalsRowFunction="sum" dataDxfId="66" totalsRowDxfId="65" totalsRowCellStyle="total currency"/>
    <tableColumn id="4" xr3:uid="{00000000-0010-0000-0000-000004000000}" name="Difference" totalsRowFunction="sum" dataDxfId="64" totalsRowDxfId="63" totalsRowCellStyle="total currency">
      <calculatedColumnFormula>Gifts[[#This Row],[Budget]]-Gifts[[#This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Gift Items, Budget, and Actual expense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A17:D24" totalsRowCount="1" headerRowDxfId="62" dataDxfId="60" totalsRowDxfId="59" headerRowBorderDxfId="61" totalsRowBorderDxfId="58" headerRowCellStyle="Normal 2">
  <autoFilter ref="A17:D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dataDxfId="57" totalsRowDxfId="56"/>
    <tableColumn id="2" xr3:uid="{00000000-0010-0000-0100-000002000000}" name="Budget" dataDxfId="55" totalsRowDxfId="54"/>
    <tableColumn id="3" xr3:uid="{00000000-0010-0000-0100-000003000000}" name="Actual" dataDxfId="53" totalsRowDxfId="52"/>
    <tableColumn id="4" xr3:uid="{00000000-0010-0000-0100-000004000000}" name="Difference" dataDxfId="51" totalsRowDxfId="50">
      <calculatedColumnFormula>Packaging[[#This Row],[Budget]]-Packaging[[#This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ackaging Items, Budget, and Actual expense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F17:I25" totalsRowCount="1" headerRowDxfId="49" dataDxfId="47" totalsRowDxfId="45" headerRowBorderDxfId="48" tableBorderDxfId="46" totalsRowBorderDxfId="44" headerRowCellStyle="Normal 2 2">
  <autoFilter ref="F17:I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3" totalsRowDxfId="42" totalsRowCellStyle="total number"/>
    <tableColumn id="2" xr3:uid="{00000000-0010-0000-0200-000002000000}" name="Budget" totalsRowFunction="sum" dataDxfId="41" totalsRowDxfId="40" totalsRowCellStyle="total currency"/>
    <tableColumn id="3" xr3:uid="{00000000-0010-0000-0200-000003000000}" name="Actual" totalsRowFunction="sum" dataDxfId="39" totalsRowDxfId="38" totalsRowCellStyle="total currency"/>
    <tableColumn id="4" xr3:uid="{00000000-0010-0000-0200-000004000000}" name="Difference" totalsRowFunction="sum" dataDxfId="37" totalsRowDxfId="36" totalsRowCellStyle="total currency">
      <calculatedColumnFormula>Entertainment[[#This Row],[Budget]]-Entertainment[[#This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ntertainment Items, Budget, and Actual expense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ellaneous" displayName="Miscellaneous" ref="F28:I32" totalsRowCount="1" headerRowDxfId="35" dataDxfId="33" totalsRowDxfId="32" headerRowBorderDxfId="34" totalsRowBorderDxfId="31" headerRowCellStyle="Normal 2 2">
  <autoFilter ref="F28:I3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dataDxfId="30" totalsRowDxfId="29"/>
    <tableColumn id="2" xr3:uid="{00000000-0010-0000-0300-000002000000}" name="Budget" dataDxfId="28" totalsRowDxfId="27"/>
    <tableColumn id="3" xr3:uid="{00000000-0010-0000-0300-000003000000}" name="Actual" dataDxfId="26" totalsRowDxfId="25"/>
    <tableColumn id="4" xr3:uid="{00000000-0010-0000-0300-000004000000}" name="Difference" dataDxfId="24" totalsRowDxfId="23">
      <calculatedColumnFormula>Miscellaneous[[#This Row],[Budget]]-Miscellaneous[[#This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iscellaneous Items, Budget, and Actual expense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A28:D33" totalsRowCount="1" headerRowDxfId="22" dataDxfId="20" totalsRowDxfId="18" headerRowBorderDxfId="21" tableBorderDxfId="19" totalsRowBorderDxfId="17" headerRowCellStyle="Normal 2 2">
  <autoFilter ref="A28:D32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totalsRowDxfId="16"/>
    <tableColumn id="2" xr3:uid="{00000000-0010-0000-0400-000002000000}" name="Budget" totalsRowFunction="sum" totalsRowDxfId="15"/>
    <tableColumn id="3" xr3:uid="{00000000-0010-0000-0400-000003000000}" name="Actual" totalsRowFunction="sum" totalsRowDxfId="14"/>
    <tableColumn id="4" xr3:uid="{00000000-0010-0000-0400-000004000000}" name="Difference" totalsRowFunction="sum" totalsRowDxfId="13">
      <calculatedColumnFormula>Travel[[#This Row],[Budget]]-Travel[[#This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Travel Items, Budget, and Actual expense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F7:I13" totalsRowCount="1" headerRowDxfId="12" dataDxfId="10" totalsRowDxfId="9" headerRowBorderDxfId="11" totalsRowBorderDxfId="8" headerRowCellStyle="Normal 2 2">
  <autoFilter ref="F7:I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dataDxfId="7" totalsRowDxfId="6"/>
    <tableColumn id="2" xr3:uid="{00000000-0010-0000-0500-000002000000}" name="Budget" dataDxfId="5" totalsRowDxfId="4"/>
    <tableColumn id="3" xr3:uid="{00000000-0010-0000-0500-000003000000}" name="Actual" dataDxfId="3" totalsRowDxfId="2"/>
    <tableColumn id="4" xr3:uid="{00000000-0010-0000-0500-000004000000}" name="Difference" dataDxfId="1" totalsRowDxfId="0">
      <calculatedColumnFormula>Meals[[#This Row],[Budget]]-Meals[[#This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eal Items, Budget, and Actual expense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I55"/>
  <sheetViews>
    <sheetView showGridLines="0" tabSelected="1" zoomScale="50" zoomScaleNormal="50" workbookViewId="0">
      <selection sqref="A1:I2"/>
    </sheetView>
  </sheetViews>
  <sheetFormatPr defaultColWidth="9.140625" defaultRowHeight="13.5" x14ac:dyDescent="0.25"/>
  <cols>
    <col min="1" max="1" width="35.7109375" style="45" customWidth="1"/>
    <col min="2" max="4" width="35.7109375" style="16" customWidth="1"/>
    <col min="5" max="5" width="3.28515625" style="16" customWidth="1"/>
    <col min="6" max="9" width="35.7109375" style="16" customWidth="1"/>
    <col min="10" max="16384" width="9.140625" style="16"/>
  </cols>
  <sheetData>
    <row r="1" spans="1:9" s="1" customFormat="1" ht="39.950000000000003" customHeight="1" x14ac:dyDescent="0.2">
      <c r="A1" s="65" t="s">
        <v>39</v>
      </c>
      <c r="B1" s="65"/>
      <c r="C1" s="65"/>
      <c r="D1" s="65"/>
      <c r="E1" s="65"/>
      <c r="F1" s="65"/>
      <c r="G1" s="65"/>
      <c r="H1" s="65"/>
      <c r="I1" s="65"/>
    </row>
    <row r="2" spans="1:9" s="2" customFormat="1" ht="39.950000000000003" customHeight="1" x14ac:dyDescent="0.25">
      <c r="A2" s="65"/>
      <c r="B2" s="65"/>
      <c r="C2" s="65"/>
      <c r="D2" s="65"/>
      <c r="E2" s="65"/>
      <c r="F2" s="65"/>
      <c r="G2" s="65"/>
      <c r="H2" s="65"/>
      <c r="I2" s="65"/>
    </row>
    <row r="3" spans="1:9" s="5" customFormat="1" ht="35.1" customHeight="1" x14ac:dyDescent="0.25">
      <c r="A3" s="42"/>
      <c r="B3" s="17"/>
      <c r="C3" s="17"/>
      <c r="D3" s="17"/>
      <c r="E3" s="17"/>
      <c r="F3" s="17"/>
      <c r="G3" s="17"/>
      <c r="H3" s="17"/>
      <c r="I3" s="17"/>
    </row>
    <row r="4" spans="1:9" s="2" customFormat="1" ht="35.1" customHeight="1" x14ac:dyDescent="0.25">
      <c r="A4" s="22" t="s">
        <v>35</v>
      </c>
      <c r="B4" s="55" t="s">
        <v>37</v>
      </c>
      <c r="C4" s="55"/>
      <c r="D4" s="20"/>
      <c r="E4" s="18"/>
      <c r="F4" s="57" t="s">
        <v>27</v>
      </c>
      <c r="G4" s="57"/>
      <c r="H4" s="59">
        <f>SUM(I1-I2)</f>
        <v>0</v>
      </c>
      <c r="I4" s="60"/>
    </row>
    <row r="5" spans="1:9" s="2" customFormat="1" ht="35.1" customHeight="1" x14ac:dyDescent="0.25">
      <c r="A5" s="22" t="s">
        <v>36</v>
      </c>
      <c r="B5" s="56" t="s">
        <v>38</v>
      </c>
      <c r="C5" s="56"/>
      <c r="D5" s="21"/>
      <c r="E5" s="19"/>
      <c r="F5" s="58"/>
      <c r="G5" s="58"/>
      <c r="H5" s="61"/>
      <c r="I5" s="62"/>
    </row>
    <row r="6" spans="1:9" s="4" customFormat="1" ht="35.1" customHeight="1" x14ac:dyDescent="0.2">
      <c r="A6" s="64" t="s">
        <v>29</v>
      </c>
      <c r="B6" s="64"/>
      <c r="C6" s="64"/>
      <c r="D6" s="64"/>
      <c r="E6" s="3"/>
      <c r="F6" s="63" t="s">
        <v>30</v>
      </c>
      <c r="G6" s="63"/>
      <c r="H6" s="63"/>
      <c r="I6" s="63"/>
    </row>
    <row r="7" spans="1:9" s="2" customFormat="1" ht="35.1" customHeight="1" x14ac:dyDescent="0.25">
      <c r="A7" s="46" t="s">
        <v>5</v>
      </c>
      <c r="B7" s="48" t="s">
        <v>3</v>
      </c>
      <c r="C7" s="48" t="s">
        <v>4</v>
      </c>
      <c r="D7" s="49" t="s">
        <v>0</v>
      </c>
      <c r="E7" s="6"/>
      <c r="F7" s="52" t="s">
        <v>5</v>
      </c>
      <c r="G7" s="54" t="s">
        <v>3</v>
      </c>
      <c r="H7" s="54" t="s">
        <v>4</v>
      </c>
      <c r="I7" s="54" t="s">
        <v>0</v>
      </c>
    </row>
    <row r="8" spans="1:9" s="4" customFormat="1" ht="35.1" customHeight="1" x14ac:dyDescent="0.2">
      <c r="A8" s="29" t="s">
        <v>17</v>
      </c>
      <c r="B8" s="26">
        <v>500</v>
      </c>
      <c r="C8" s="26">
        <v>495</v>
      </c>
      <c r="D8" s="27">
        <f>Gifts[[#This Row],[Budget]]-Gifts[[#This Row],[Actual]]</f>
        <v>5</v>
      </c>
      <c r="E8" s="7"/>
      <c r="F8" s="31" t="s">
        <v>24</v>
      </c>
      <c r="G8" s="26"/>
      <c r="H8" s="26"/>
      <c r="I8" s="26">
        <f>Meals[[#This Row],[Budget]]-Meals[[#This Row],[Actual]]</f>
        <v>0</v>
      </c>
    </row>
    <row r="9" spans="1:9" s="4" customFormat="1" ht="35.1" customHeight="1" x14ac:dyDescent="0.2">
      <c r="A9" s="29" t="s">
        <v>18</v>
      </c>
      <c r="B9" s="26">
        <v>250</v>
      </c>
      <c r="C9" s="26">
        <v>325</v>
      </c>
      <c r="D9" s="27">
        <f>Gifts[[#This Row],[Budget]]-Gifts[[#This Row],[Actual]]</f>
        <v>-75</v>
      </c>
      <c r="E9" s="7"/>
      <c r="F9" s="31" t="s">
        <v>25</v>
      </c>
      <c r="G9" s="26"/>
      <c r="H9" s="26"/>
      <c r="I9" s="26">
        <f>Meals[[#This Row],[Budget]]-Meals[[#This Row],[Actual]]</f>
        <v>0</v>
      </c>
    </row>
    <row r="10" spans="1:9" s="4" customFormat="1" ht="35.1" customHeight="1" x14ac:dyDescent="0.2">
      <c r="A10" s="29" t="s">
        <v>19</v>
      </c>
      <c r="B10" s="26"/>
      <c r="C10" s="26"/>
      <c r="D10" s="27">
        <f>Gifts[[#This Row],[Budget]]-Gifts[[#This Row],[Actual]]</f>
        <v>0</v>
      </c>
      <c r="E10" s="7"/>
      <c r="F10" s="31" t="s">
        <v>11</v>
      </c>
      <c r="G10" s="26"/>
      <c r="H10" s="26"/>
      <c r="I10" s="26">
        <f>Meals[[#This Row],[Budget]]-Meals[[#This Row],[Actual]]</f>
        <v>0</v>
      </c>
    </row>
    <row r="11" spans="1:9" s="4" customFormat="1" ht="35.1" customHeight="1" x14ac:dyDescent="0.2">
      <c r="A11" s="29" t="s">
        <v>20</v>
      </c>
      <c r="B11" s="26"/>
      <c r="C11" s="26"/>
      <c r="D11" s="27">
        <f>Gifts[[#This Row],[Budget]]-Gifts[[#This Row],[Actual]]</f>
        <v>0</v>
      </c>
      <c r="E11" s="7"/>
      <c r="F11" s="53" t="s">
        <v>42</v>
      </c>
      <c r="G11" s="26"/>
      <c r="H11" s="26"/>
      <c r="I11" s="26">
        <f>Meals[[#This Row],[Budget]]-Meals[[#This Row],[Actual]]</f>
        <v>0</v>
      </c>
    </row>
    <row r="12" spans="1:9" s="4" customFormat="1" ht="35.1" customHeight="1" x14ac:dyDescent="0.2">
      <c r="A12" s="29" t="s">
        <v>21</v>
      </c>
      <c r="B12" s="26"/>
      <c r="C12" s="26"/>
      <c r="D12" s="27">
        <f>Gifts[[#This Row],[Budget]]-Gifts[[#This Row],[Actual]]</f>
        <v>0</v>
      </c>
      <c r="E12" s="7"/>
      <c r="F12" s="31"/>
      <c r="G12" s="26"/>
      <c r="H12" s="26"/>
      <c r="I12" s="26">
        <f>Meals[[#This Row],[Budget]]-Meals[[#This Row],[Actual]]</f>
        <v>0</v>
      </c>
    </row>
    <row r="13" spans="1:9" s="4" customFormat="1" ht="35.1" customHeight="1" x14ac:dyDescent="0.2">
      <c r="A13" s="29" t="s">
        <v>28</v>
      </c>
      <c r="B13" s="26"/>
      <c r="C13" s="26"/>
      <c r="D13" s="27">
        <f>Gifts[[#This Row],[Budget]]-Gifts[[#This Row],[Actual]]</f>
        <v>0</v>
      </c>
      <c r="E13" s="7"/>
      <c r="F13" s="32"/>
      <c r="G13" s="35"/>
      <c r="H13" s="35"/>
      <c r="I13" s="35"/>
    </row>
    <row r="14" spans="1:9" s="4" customFormat="1" ht="35.1" customHeight="1" x14ac:dyDescent="0.2">
      <c r="A14" s="47" t="s">
        <v>2</v>
      </c>
      <c r="B14" s="50">
        <f>SUBTOTAL(109,Gifts[Budget])</f>
        <v>750</v>
      </c>
      <c r="C14" s="50">
        <f>SUBTOTAL(109,Gifts[Actual])</f>
        <v>820</v>
      </c>
      <c r="D14" s="51">
        <f>SUBTOTAL(109,Gifts[Difference])</f>
        <v>-70</v>
      </c>
      <c r="E14" s="7"/>
      <c r="F14" s="23" t="s">
        <v>2</v>
      </c>
      <c r="G14" s="36">
        <f>SUBTOTAL(109,Meals[Budget])</f>
        <v>0</v>
      </c>
      <c r="H14" s="36">
        <f>SUBTOTAL(109,Meals[Actual])</f>
        <v>0</v>
      </c>
      <c r="I14" s="36">
        <f>SUBTOTAL(109,Meals[Difference])</f>
        <v>0</v>
      </c>
    </row>
    <row r="15" spans="1:9" s="4" customFormat="1" ht="35.1" customHeight="1" x14ac:dyDescent="0.2">
      <c r="A15" s="9"/>
      <c r="B15" s="10"/>
      <c r="C15" s="10"/>
      <c r="D15" s="8"/>
      <c r="E15" s="7"/>
      <c r="F15" s="9"/>
      <c r="G15" s="10"/>
      <c r="H15" s="10"/>
      <c r="I15" s="8"/>
    </row>
    <row r="16" spans="1:9" s="4" customFormat="1" ht="35.1" customHeight="1" x14ac:dyDescent="0.2">
      <c r="A16" s="63" t="s">
        <v>31</v>
      </c>
      <c r="B16" s="63"/>
      <c r="C16" s="63"/>
      <c r="D16" s="63"/>
      <c r="E16" s="11"/>
      <c r="F16" s="63" t="s">
        <v>32</v>
      </c>
      <c r="G16" s="63"/>
      <c r="H16" s="63"/>
      <c r="I16" s="63"/>
    </row>
    <row r="17" spans="1:9" s="2" customFormat="1" ht="35.1" customHeight="1" x14ac:dyDescent="0.25">
      <c r="A17" s="30" t="s">
        <v>5</v>
      </c>
      <c r="B17" s="34" t="s">
        <v>3</v>
      </c>
      <c r="C17" s="34" t="s">
        <v>4</v>
      </c>
      <c r="D17" s="34" t="s">
        <v>0</v>
      </c>
      <c r="E17" s="6"/>
      <c r="F17" s="28" t="s">
        <v>5</v>
      </c>
      <c r="G17" s="24" t="s">
        <v>3</v>
      </c>
      <c r="H17" s="24" t="s">
        <v>4</v>
      </c>
      <c r="I17" s="25" t="s">
        <v>0</v>
      </c>
    </row>
    <row r="18" spans="1:9" s="4" customFormat="1" ht="35.1" customHeight="1" x14ac:dyDescent="0.2">
      <c r="A18" s="31" t="s">
        <v>6</v>
      </c>
      <c r="B18" s="26"/>
      <c r="C18" s="26"/>
      <c r="D18" s="26">
        <f>Packaging[[#This Row],[Budget]]-Packaging[[#This Row],[Actual]]</f>
        <v>0</v>
      </c>
      <c r="E18" s="7"/>
      <c r="F18" s="29" t="s">
        <v>40</v>
      </c>
      <c r="G18" s="37"/>
      <c r="H18" s="37"/>
      <c r="I18" s="38">
        <f>Entertainment[[#This Row],[Budget]]-Entertainment[[#This Row],[Actual]]</f>
        <v>0</v>
      </c>
    </row>
    <row r="19" spans="1:9" s="4" customFormat="1" ht="35.1" customHeight="1" x14ac:dyDescent="0.2">
      <c r="A19" s="31" t="s">
        <v>7</v>
      </c>
      <c r="B19" s="26"/>
      <c r="C19" s="26"/>
      <c r="D19" s="26">
        <f>Packaging[[#This Row],[Budget]]-Packaging[[#This Row],[Actual]]</f>
        <v>0</v>
      </c>
      <c r="E19" s="7"/>
      <c r="F19" s="29" t="s">
        <v>11</v>
      </c>
      <c r="G19" s="26"/>
      <c r="H19" s="26"/>
      <c r="I19" s="27">
        <f>Entertainment[[#This Row],[Budget]]-Entertainment[[#This Row],[Actual]]</f>
        <v>0</v>
      </c>
    </row>
    <row r="20" spans="1:9" s="4" customFormat="1" ht="35.1" customHeight="1" x14ac:dyDescent="0.2">
      <c r="A20" s="31" t="s">
        <v>8</v>
      </c>
      <c r="B20" s="26"/>
      <c r="C20" s="26"/>
      <c r="D20" s="26">
        <f>Packaging[[#This Row],[Budget]]-Packaging[[#This Row],[Actual]]</f>
        <v>0</v>
      </c>
      <c r="E20" s="7"/>
      <c r="F20" s="29" t="s">
        <v>12</v>
      </c>
      <c r="G20" s="26"/>
      <c r="H20" s="26"/>
      <c r="I20" s="27">
        <f>Entertainment[[#This Row],[Budget]]-Entertainment[[#This Row],[Actual]]</f>
        <v>0</v>
      </c>
    </row>
    <row r="21" spans="1:9" s="4" customFormat="1" ht="35.1" customHeight="1" x14ac:dyDescent="0.2">
      <c r="A21" s="31" t="s">
        <v>9</v>
      </c>
      <c r="B21" s="26"/>
      <c r="C21" s="26"/>
      <c r="D21" s="26">
        <f>Packaging[[#This Row],[Budget]]-Packaging[[#This Row],[Actual]]</f>
        <v>0</v>
      </c>
      <c r="E21" s="7"/>
      <c r="F21" s="29" t="s">
        <v>1</v>
      </c>
      <c r="G21" s="26"/>
      <c r="H21" s="26"/>
      <c r="I21" s="27">
        <f>Entertainment[[#This Row],[Budget]]-Entertainment[[#This Row],[Actual]]</f>
        <v>0</v>
      </c>
    </row>
    <row r="22" spans="1:9" s="4" customFormat="1" ht="35.1" customHeight="1" x14ac:dyDescent="0.2">
      <c r="A22" s="31" t="s">
        <v>10</v>
      </c>
      <c r="B22" s="26"/>
      <c r="C22" s="26"/>
      <c r="D22" s="26">
        <f>Packaging[[#This Row],[Budget]]-Packaging[[#This Row],[Actual]]</f>
        <v>0</v>
      </c>
      <c r="E22" s="7"/>
      <c r="F22" s="29" t="s">
        <v>13</v>
      </c>
      <c r="G22" s="26"/>
      <c r="H22" s="26"/>
      <c r="I22" s="27">
        <f>Entertainment[[#This Row],[Budget]]-Entertainment[[#This Row],[Actual]]</f>
        <v>0</v>
      </c>
    </row>
    <row r="23" spans="1:9" s="4" customFormat="1" ht="35.1" customHeight="1" x14ac:dyDescent="0.2">
      <c r="A23" s="31" t="s">
        <v>41</v>
      </c>
      <c r="B23" s="26"/>
      <c r="C23" s="26"/>
      <c r="D23" s="26">
        <f>Packaging[[#This Row],[Budget]]-Packaging[[#This Row],[Actual]]</f>
        <v>0</v>
      </c>
      <c r="E23" s="7"/>
      <c r="F23" s="29" t="s">
        <v>22</v>
      </c>
      <c r="G23" s="26"/>
      <c r="H23" s="26"/>
      <c r="I23" s="27">
        <f>Entertainment[[#This Row],[Budget]]-Entertainment[[#This Row],[Actual]]</f>
        <v>0</v>
      </c>
    </row>
    <row r="24" spans="1:9" s="4" customFormat="1" ht="35.1" customHeight="1" x14ac:dyDescent="0.2">
      <c r="A24" s="32"/>
      <c r="B24" s="35"/>
      <c r="C24" s="35"/>
      <c r="D24" s="35"/>
      <c r="E24" s="7"/>
      <c r="F24" s="29" t="s">
        <v>42</v>
      </c>
      <c r="G24" s="26"/>
      <c r="H24" s="26"/>
      <c r="I24" s="27">
        <f>Entertainment[[#This Row],[Budget]]-Entertainment[[#This Row],[Actual]]</f>
        <v>0</v>
      </c>
    </row>
    <row r="25" spans="1:9" s="2" customFormat="1" ht="35.1" customHeight="1" x14ac:dyDescent="0.25">
      <c r="A25" s="33" t="s">
        <v>2</v>
      </c>
      <c r="B25" s="36">
        <f>SUBTOTAL(109,Packaging[Budget])</f>
        <v>0</v>
      </c>
      <c r="C25" s="36">
        <f>SUBTOTAL(109,Packaging[Actual])</f>
        <v>0</v>
      </c>
      <c r="D25" s="36">
        <f>SUBTOTAL(109,Packaging[Difference])</f>
        <v>0</v>
      </c>
      <c r="E25" s="12"/>
      <c r="F25" s="41" t="s">
        <v>2</v>
      </c>
      <c r="G25" s="39">
        <f>SUBTOTAL(109,Entertainment[Budget])</f>
        <v>0</v>
      </c>
      <c r="H25" s="39">
        <f>SUBTOTAL(109,Entertainment[Actual])</f>
        <v>0</v>
      </c>
      <c r="I25" s="40">
        <f>SUBTOTAL(109,Entertainment[Difference])</f>
        <v>0</v>
      </c>
    </row>
    <row r="26" spans="1:9" s="2" customFormat="1" ht="35.1" customHeight="1" x14ac:dyDescent="0.25">
      <c r="A26" s="9"/>
      <c r="B26" s="10"/>
      <c r="C26" s="10"/>
      <c r="D26" s="8"/>
      <c r="E26" s="12"/>
      <c r="F26" s="14"/>
      <c r="G26" s="13"/>
      <c r="H26" s="13"/>
      <c r="I26" s="13"/>
    </row>
    <row r="27" spans="1:9" s="2" customFormat="1" ht="35.1" customHeight="1" x14ac:dyDescent="0.25">
      <c r="A27" s="63" t="s">
        <v>33</v>
      </c>
      <c r="B27" s="63"/>
      <c r="C27" s="63"/>
      <c r="D27" s="63"/>
      <c r="E27" s="11"/>
      <c r="F27" s="63" t="s">
        <v>34</v>
      </c>
      <c r="G27" s="63"/>
      <c r="H27" s="63"/>
      <c r="I27" s="63"/>
    </row>
    <row r="28" spans="1:9" s="2" customFormat="1" ht="35.1" customHeight="1" x14ac:dyDescent="0.25">
      <c r="A28" s="28" t="s">
        <v>5</v>
      </c>
      <c r="B28" s="24" t="s">
        <v>3</v>
      </c>
      <c r="C28" s="24" t="s">
        <v>4</v>
      </c>
      <c r="D28" s="25" t="s">
        <v>0</v>
      </c>
      <c r="E28" s="6"/>
      <c r="F28" s="30" t="s">
        <v>5</v>
      </c>
      <c r="G28" s="34" t="s">
        <v>3</v>
      </c>
      <c r="H28" s="34" t="s">
        <v>4</v>
      </c>
      <c r="I28" s="34" t="s">
        <v>0</v>
      </c>
    </row>
    <row r="29" spans="1:9" s="4" customFormat="1" ht="35.1" customHeight="1" x14ac:dyDescent="0.2">
      <c r="A29" s="29" t="s">
        <v>14</v>
      </c>
      <c r="B29" s="26"/>
      <c r="C29" s="26"/>
      <c r="D29" s="27">
        <f>Travel[[#This Row],[Budget]]-Travel[[#This Row],[Actual]]</f>
        <v>0</v>
      </c>
      <c r="E29" s="7"/>
      <c r="F29" s="31" t="s">
        <v>16</v>
      </c>
      <c r="G29" s="26"/>
      <c r="H29" s="26"/>
      <c r="I29" s="26">
        <f>Miscellaneous[[#This Row],[Budget]]-Miscellaneous[[#This Row],[Actual]]</f>
        <v>0</v>
      </c>
    </row>
    <row r="30" spans="1:9" s="4" customFormat="1" ht="35.1" customHeight="1" x14ac:dyDescent="0.2">
      <c r="A30" s="29" t="s">
        <v>15</v>
      </c>
      <c r="B30" s="26"/>
      <c r="C30" s="26"/>
      <c r="D30" s="27">
        <f>Travel[[#This Row],[Budget]]-Travel[[#This Row],[Actual]]</f>
        <v>0</v>
      </c>
      <c r="E30" s="7"/>
      <c r="F30" s="31" t="s">
        <v>26</v>
      </c>
      <c r="G30" s="26"/>
      <c r="H30" s="26"/>
      <c r="I30" s="26">
        <f>Miscellaneous[[#This Row],[Budget]]-Miscellaneous[[#This Row],[Actual]]</f>
        <v>0</v>
      </c>
    </row>
    <row r="31" spans="1:9" s="4" customFormat="1" ht="35.1" customHeight="1" x14ac:dyDescent="0.2">
      <c r="A31" s="29" t="s">
        <v>23</v>
      </c>
      <c r="B31" s="26"/>
      <c r="C31" s="26"/>
      <c r="D31" s="27">
        <f>Travel[[#This Row],[Budget]]-Travel[[#This Row],[Actual]]</f>
        <v>0</v>
      </c>
      <c r="E31" s="7"/>
      <c r="F31" s="31" t="s">
        <v>42</v>
      </c>
      <c r="G31" s="26"/>
      <c r="H31" s="26"/>
      <c r="I31" s="26">
        <f>Miscellaneous[[#This Row],[Budget]]-Miscellaneous[[#This Row],[Actual]]</f>
        <v>0</v>
      </c>
    </row>
    <row r="32" spans="1:9" s="4" customFormat="1" ht="35.1" customHeight="1" x14ac:dyDescent="0.2">
      <c r="A32" s="29" t="s">
        <v>41</v>
      </c>
      <c r="B32" s="26"/>
      <c r="C32" s="26"/>
      <c r="D32" s="27">
        <f>Travel[[#This Row],[Budget]]-Travel[[#This Row],[Actual]]</f>
        <v>0</v>
      </c>
      <c r="E32" s="7"/>
      <c r="F32" s="32"/>
      <c r="G32" s="35"/>
      <c r="H32" s="35"/>
      <c r="I32" s="35"/>
    </row>
    <row r="33" spans="1:9" s="4" customFormat="1" ht="35.1" customHeight="1" x14ac:dyDescent="0.2">
      <c r="A33" s="47" t="s">
        <v>2</v>
      </c>
      <c r="B33" s="50">
        <f>SUBTOTAL(109,Travel[Budget])</f>
        <v>0</v>
      </c>
      <c r="C33" s="50">
        <f>SUBTOTAL(109,Travel[Actual])</f>
        <v>0</v>
      </c>
      <c r="D33" s="51">
        <f>SUBTOTAL(109,Travel[Difference])</f>
        <v>0</v>
      </c>
      <c r="E33" s="7"/>
      <c r="F33" s="33" t="s">
        <v>2</v>
      </c>
      <c r="G33" s="36">
        <f>SUBTOTAL(109,Miscellaneous[Budget])</f>
        <v>0</v>
      </c>
      <c r="H33" s="36">
        <f>SUBTOTAL(109,Miscellaneous[Actual])</f>
        <v>0</v>
      </c>
      <c r="I33" s="36">
        <f>SUBTOTAL(109,Miscellaneous[Difference])</f>
        <v>0</v>
      </c>
    </row>
    <row r="34" spans="1:9" s="2" customFormat="1" ht="35.1" customHeight="1" x14ac:dyDescent="0.25">
      <c r="A34" s="43"/>
      <c r="B34" s="15"/>
      <c r="C34" s="15"/>
      <c r="D34" s="15"/>
    </row>
    <row r="35" spans="1:9" s="2" customFormat="1" ht="35.1" customHeight="1" x14ac:dyDescent="0.25">
      <c r="A35" s="44"/>
    </row>
    <row r="36" spans="1:9" s="2" customFormat="1" x14ac:dyDescent="0.25">
      <c r="A36" s="44"/>
    </row>
    <row r="37" spans="1:9" s="2" customFormat="1" x14ac:dyDescent="0.25">
      <c r="A37" s="44"/>
    </row>
    <row r="38" spans="1:9" s="2" customFormat="1" x14ac:dyDescent="0.25">
      <c r="A38" s="44"/>
    </row>
    <row r="39" spans="1:9" s="2" customFormat="1" x14ac:dyDescent="0.25">
      <c r="A39" s="44"/>
    </row>
    <row r="40" spans="1:9" s="2" customFormat="1" x14ac:dyDescent="0.25">
      <c r="A40" s="44"/>
    </row>
    <row r="41" spans="1:9" s="2" customFormat="1" x14ac:dyDescent="0.25">
      <c r="A41" s="44"/>
    </row>
    <row r="42" spans="1:9" s="2" customFormat="1" x14ac:dyDescent="0.25">
      <c r="A42" s="44"/>
    </row>
    <row r="43" spans="1:9" s="2" customFormat="1" x14ac:dyDescent="0.25">
      <c r="A43" s="44"/>
    </row>
    <row r="44" spans="1:9" s="2" customFormat="1" x14ac:dyDescent="0.25">
      <c r="A44" s="44"/>
    </row>
    <row r="45" spans="1:9" s="2" customFormat="1" x14ac:dyDescent="0.25">
      <c r="A45" s="44"/>
    </row>
    <row r="46" spans="1:9" s="2" customFormat="1" x14ac:dyDescent="0.25">
      <c r="A46" s="44"/>
    </row>
    <row r="47" spans="1:9" s="2" customFormat="1" x14ac:dyDescent="0.25">
      <c r="A47" s="44"/>
    </row>
    <row r="48" spans="1:9" s="2" customFormat="1" x14ac:dyDescent="0.25">
      <c r="A48" s="44"/>
    </row>
    <row r="49" spans="1:1" s="2" customFormat="1" x14ac:dyDescent="0.25">
      <c r="A49" s="44"/>
    </row>
    <row r="50" spans="1:1" s="2" customFormat="1" x14ac:dyDescent="0.25">
      <c r="A50" s="44"/>
    </row>
    <row r="51" spans="1:1" s="2" customFormat="1" x14ac:dyDescent="0.25">
      <c r="A51" s="44"/>
    </row>
    <row r="52" spans="1:1" s="2" customFormat="1" x14ac:dyDescent="0.25">
      <c r="A52" s="44"/>
    </row>
    <row r="53" spans="1:1" s="2" customFormat="1" x14ac:dyDescent="0.25">
      <c r="A53" s="44"/>
    </row>
    <row r="54" spans="1:1" s="2" customFormat="1" x14ac:dyDescent="0.25">
      <c r="A54" s="44"/>
    </row>
    <row r="55" spans="1:1" s="2" customFormat="1" x14ac:dyDescent="0.25">
      <c r="A55" s="44"/>
    </row>
  </sheetData>
  <mergeCells count="11">
    <mergeCell ref="F27:I27"/>
    <mergeCell ref="F16:I16"/>
    <mergeCell ref="A27:D27"/>
    <mergeCell ref="A6:D6"/>
    <mergeCell ref="F6:I6"/>
    <mergeCell ref="A16:D16"/>
    <mergeCell ref="A1:I2"/>
    <mergeCell ref="B4:C4"/>
    <mergeCell ref="B5:C5"/>
    <mergeCell ref="F4:G5"/>
    <mergeCell ref="H4:I5"/>
  </mergeCells>
  <phoneticPr fontId="1" type="noConversion"/>
  <conditionalFormatting sqref="H4">
    <cfRule type="cellIs" dxfId="77" priority="49" operator="greaterThan">
      <formula>SUM(I1-I2)</formula>
    </cfRule>
  </conditionalFormatting>
  <conditionalFormatting sqref="I8">
    <cfRule type="iconSet" priority="56">
      <iconSet iconSet="3Signs">
        <cfvo type="percent" val="0"/>
        <cfvo type="num" val="-20"/>
        <cfvo type="num" val="0"/>
      </iconSet>
    </cfRule>
  </conditionalFormatting>
  <conditionalFormatting sqref="I25:I26 D8:E8">
    <cfRule type="iconSet" priority="57">
      <iconSet iconSet="3Signs">
        <cfvo type="percent" val="0"/>
        <cfvo type="num" val="-20"/>
        <cfvo type="num" val="0"/>
      </iconSet>
    </cfRule>
  </conditionalFormatting>
  <conditionalFormatting sqref="I8">
    <cfRule type="iconSet" priority="59">
      <iconSet iconSet="3Symbols2">
        <cfvo type="percent" val="0"/>
        <cfvo type="percent" val="33"/>
        <cfvo type="percent" val="67"/>
      </iconSet>
    </cfRule>
  </conditionalFormatting>
  <conditionalFormatting sqref="I25:I26">
    <cfRule type="iconSet" priority="60">
      <iconSet iconSet="3Symbols2">
        <cfvo type="percent" val="0"/>
        <cfvo type="percent" val="33"/>
        <cfvo type="percent" val="67"/>
      </iconSet>
    </cfRule>
  </conditionalFormatting>
  <conditionalFormatting sqref="I29:I31 I33 I18:I24">
    <cfRule type="iconSet" priority="61">
      <iconSet iconSet="3Signs">
        <cfvo type="percent" val="0"/>
        <cfvo type="num" val="-20"/>
        <cfvo type="num" val="0"/>
      </iconSet>
    </cfRule>
  </conditionalFormatting>
  <conditionalFormatting sqref="I29:I31 I33 I18:I24">
    <cfRule type="iconSet" priority="64">
      <iconSet iconSet="3Symbols2">
        <cfvo type="percent" val="0"/>
        <cfvo type="percent" val="33"/>
        <cfvo type="percent" val="67"/>
      </iconSet>
    </cfRule>
  </conditionalFormatting>
  <conditionalFormatting sqref="I14:I15 I9:I12">
    <cfRule type="iconSet" priority="68">
      <iconSet iconSet="3Signs">
        <cfvo type="percent" val="0"/>
        <cfvo type="num" val="-20"/>
        <cfvo type="num" val="0"/>
      </iconSet>
    </cfRule>
  </conditionalFormatting>
  <conditionalFormatting sqref="I14:I15 I9:I12">
    <cfRule type="iconSet" priority="70">
      <iconSet iconSet="3Symbols2">
        <cfvo type="percent" val="0"/>
        <cfvo type="percent" val="33"/>
        <cfvo type="percent" val="67"/>
      </iconSet>
    </cfRule>
  </conditionalFormatting>
  <conditionalFormatting sqref="E24 D18:E23 D25:D26 D14:E15 D29:E33">
    <cfRule type="iconSet" priority="76">
      <iconSet iconSet="3Signs">
        <cfvo type="percent" val="0"/>
        <cfvo type="num" val="-20"/>
        <cfvo type="num" val="0"/>
      </iconSet>
    </cfRule>
  </conditionalFormatting>
  <conditionalFormatting sqref="E24 D18:E23 D25:D26 D14:E15 D29:E33"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D8:E8">
    <cfRule type="iconSet" priority="93">
      <iconSet iconSet="3Symbols2">
        <cfvo type="percent" val="0"/>
        <cfvo type="percent" val="33"/>
        <cfvo type="percent" val="67"/>
      </iconSet>
    </cfRule>
  </conditionalFormatting>
  <conditionalFormatting sqref="D9:E13">
    <cfRule type="iconSet" priority="94">
      <iconSet iconSet="3Signs">
        <cfvo type="percent" val="0"/>
        <cfvo type="num" val="-20"/>
        <cfvo type="num" val="0"/>
      </iconSet>
    </cfRule>
  </conditionalFormatting>
  <conditionalFormatting sqref="D9:E13">
    <cfRule type="iconSet" priority="95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scale="44" orientation="landscape" horizontalDpi="4294967292" r:id="rId1"/>
  <headerFooter alignWithMargins="0"/>
  <ignoredErrors>
    <ignoredError sqref="D10:D13 I8:I11 I18:I24 D18:D23 D29:D30 I29:I31 D32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AA162A-61C0-49D4-A803-5F1D9636F7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5FFC9D78-DCA0-4C54-8C68-6F9491076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4677CE-50B1-4FAA-B60A-E224F44572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 Budget Planner</vt:lpstr>
      <vt:lpstr>'Holiday Budget Planner'!Print_Area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2022-02-14T06:52:55Z</dcterms:created>
  <dcterms:modified xsi:type="dcterms:W3CDTF">2022-10-12T02:07:45Z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