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Spreadsheet\"/>
    </mc:Choice>
  </mc:AlternateContent>
  <xr:revisionPtr revIDLastSave="7" documentId="13_ncr:1_{30C7C861-6291-4CDC-9304-891FF40CEE99}" xr6:coauthVersionLast="36" xr6:coauthVersionMax="47" xr10:uidLastSave="{31C35460-648B-4D9E-8881-7F58B330D1F9}"/>
  <bookViews>
    <workbookView xWindow="-120" yWindow="-120" windowWidth="20730" windowHeight="1131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Flow'!$A$1</definedName>
    <definedName name="Month">'Cash Flow'!#REF!</definedName>
    <definedName name="Name">'Cash Flow'!#REF!</definedName>
    <definedName name="_xlnm.Print_Titles" localSheetId="0">'Cash Flow'!$4:$4</definedName>
    <definedName name="_xlnm.Print_Titles" localSheetId="2">'Monthly Expense'!$4:$4</definedName>
    <definedName name="_xlnm.Print_Titles" localSheetId="1">'Monthly Income'!$7:$7</definedName>
    <definedName name="Year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0" i="3"/>
  <c r="E9" i="3"/>
  <c r="E8" i="3"/>
  <c r="C19" i="3" l="1"/>
  <c r="D19" i="3"/>
  <c r="B1" i="4" l="1"/>
  <c r="D24" i="4" l="1"/>
  <c r="D6" i="2" s="1"/>
  <c r="C24" i="4"/>
  <c r="C6" i="2" s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5" i="2"/>
  <c r="B14" i="1"/>
  <c r="E19" i="3" l="1"/>
  <c r="D14" i="1" s="1"/>
  <c r="C15" i="1"/>
  <c r="C5" i="2"/>
  <c r="E24" i="4"/>
  <c r="D15" i="1" s="1"/>
  <c r="C14" i="1"/>
  <c r="B15" i="1"/>
  <c r="B16" i="1" l="1"/>
  <c r="C4" i="2" s="1"/>
  <c r="C16" i="1"/>
  <c r="D4" i="2" s="1"/>
  <c r="D16" i="1"/>
</calcChain>
</file>

<file path=xl/sharedStrings.xml><?xml version="1.0" encoding="utf-8"?>
<sst xmlns="http://schemas.openxmlformats.org/spreadsheetml/2006/main" count="59" uniqueCount="36">
  <si>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</si>
  <si>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</si>
  <si>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</si>
  <si>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</si>
  <si>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</si>
  <si>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</si>
  <si>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</si>
  <si>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</si>
  <si>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</si>
  <si>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</si>
  <si>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</si>
  <si>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</si>
  <si>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</si>
  <si>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</si>
  <si>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</si>
  <si>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</si>
  <si>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</si>
  <si>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</si>
  <si>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</si>
  <si>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</si>
  <si>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</si>
  <si>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</si>
  <si>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</si>
  <si>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</si>
  <si>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</si>
  <si>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</si>
  <si>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</si>
  <si>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</si>
  <si>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</si>
  <si>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</si>
  <si>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</si>
  <si>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Total</t>
  </si>
  <si>
    <t>CHART DATA</t>
  </si>
  <si>
    <t>Name:</t>
  </si>
  <si>
    <t>Date:</t>
  </si>
  <si>
    <t>FAMILY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</si>
</sst>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25"/>
      <color theme="6" tint="-0.499984740745262"/>
      <name val="Calibri"/>
      <family val="2"/>
      <scheme val="major"/>
    </font>
    <font>
      <b/>
      <sz val="8"/>
      <name val="Calibri"/>
      <family val="2"/>
      <scheme val="minor"/>
    </font>
    <font>
      <b/>
      <sz val="36"/>
      <color rgb="FFFCF8E8"/>
      <name val="Century Gothic"/>
      <family val="2"/>
    </font>
    <font>
      <b/>
      <sz val="13"/>
      <color rgb="FFFCF8E8"/>
      <name val="Century Gothic"/>
      <family val="2"/>
    </font>
    <font>
      <b/>
      <sz val="13"/>
      <color theme="2" tint="-0.749961851863155"/>
      <name val="Century Gothic"/>
      <family val="2"/>
    </font>
    <font>
      <i/>
      <sz val="11"/>
      <color theme="1" tint="0.34998626667073579"/>
      <name val="Century Gothic"/>
      <family val="2"/>
    </font>
    <font>
      <b/>
      <sz val="16"/>
      <color rgb="FFFCF8E8"/>
      <name val="Century Gothic"/>
      <family val="2"/>
    </font>
    <font>
      <b/>
      <sz val="13"/>
      <color theme="2" tint="-0.749961851863155"/>
      <name val="Century Gotic"/>
    </font>
    <font>
      <b/>
      <sz val="20"/>
      <color theme="1" tint="0.499984740745262"/>
      <name val="Century Gotic"/>
    </font>
    <font>
      <b/>
      <sz val="18"/>
      <color theme="0"/>
      <name val="Century Gotic"/>
    </font>
    <font>
      <b/>
      <sz val="18"/>
      <color theme="2" tint="-0.749961851863155"/>
      <name val="Century Gotic"/>
    </font>
    <font>
      <sz val="16"/>
      <color theme="1" tint="4.9989318521683403E-2"/>
      <name val="Century Gothic"/>
      <family val="2"/>
    </font>
    <font>
      <b/>
      <sz val="16"/>
      <color theme="2" tint="-0.749961851863155"/>
      <name val="Century Gothic"/>
      <family val="2"/>
    </font>
    <font>
      <sz val="13"/>
      <color theme="2" tint="-0.749961851863155"/>
      <name val="Century Gotic"/>
    </font>
    <font>
      <b/>
      <sz val="36"/>
      <color theme="0"/>
      <name val="Century Gotic"/>
    </font>
  </fonts>
  <fills count="6">
    <fill>
      <patternFill patternType="none"/>
    </fill>
    <fill>
      <patternFill patternType="gray125"/>
    </fill>
    <fill>
      <patternFill patternType="solid">
        <fgColor rgb="FF76549A"/>
        <bgColor indexed="64"/>
      </patternFill>
    </fill>
    <fill>
      <patternFill patternType="solid">
        <fgColor rgb="FFDF7861"/>
        <bgColor indexed="64"/>
      </patternFill>
    </fill>
    <fill>
      <patternFill patternType="solid">
        <fgColor rgb="FFFCF8E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/>
      <bottom style="double">
        <color rgb="FFDF7861"/>
      </bottom>
      <diagonal/>
    </border>
    <border>
      <left/>
      <right/>
      <top style="double">
        <color rgb="FFDF7861"/>
      </top>
      <bottom/>
      <diagonal/>
    </border>
    <border>
      <left/>
      <right/>
      <top style="thin">
        <color theme="2" tint="-0.499984740745262"/>
      </top>
      <bottom style="thin">
        <color rgb="FFDF7861"/>
      </bottom>
      <diagonal/>
    </border>
    <border>
      <left style="thin">
        <color rgb="FFDF7861"/>
      </left>
      <right/>
      <top style="thin">
        <color theme="2" tint="-0.499984740745262"/>
      </top>
      <bottom style="thin">
        <color rgb="FFDF7861"/>
      </bottom>
      <diagonal/>
    </border>
    <border>
      <left/>
      <right style="thin">
        <color rgb="FFDF7861"/>
      </right>
      <top style="thin">
        <color theme="2" tint="-0.499984740745262"/>
      </top>
      <bottom style="thin">
        <color rgb="FFDF7861"/>
      </bottom>
      <diagonal/>
    </border>
    <border>
      <left style="thin">
        <color rgb="FFDF7861"/>
      </left>
      <right style="thin">
        <color rgb="FFDF7861"/>
      </right>
      <top style="thin">
        <color rgb="FFDF7861"/>
      </top>
      <bottom style="thin">
        <color rgb="FFDF7861"/>
      </bottom>
      <diagonal/>
    </border>
    <border>
      <left style="thin">
        <color rgb="FFDF7861"/>
      </left>
      <right/>
      <top style="thin">
        <color rgb="FFDF7861"/>
      </top>
      <bottom style="thin">
        <color rgb="FFDF7861"/>
      </bottom>
      <diagonal/>
    </border>
    <border>
      <left/>
      <right/>
      <top style="thin">
        <color rgb="FFDF7861"/>
      </top>
      <bottom style="thin">
        <color rgb="FFDF7861"/>
      </bottom>
      <diagonal/>
    </border>
    <border>
      <left/>
      <right style="thin">
        <color rgb="FFDF7861"/>
      </right>
      <top style="thin">
        <color rgb="FFDF7861"/>
      </top>
      <bottom style="thin">
        <color rgb="FFDF786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57">
    <xf numFmtId="0" fontId="0" fillId="0" borderId="0" xfId="0"/>
    <xf numFmtId="0" fontId="4" fillId="0" borderId="0" xfId="1" applyAlignment="1">
      <alignment vertical="center"/>
    </xf>
    <xf numFmtId="0" fontId="1" fillId="0" borderId="0" xfId="0" applyFont="1"/>
    <xf numFmtId="0" fontId="3" fillId="0" borderId="0" xfId="2"/>
    <xf numFmtId="0" fontId="13" fillId="0" borderId="0" xfId="0" applyFont="1"/>
    <xf numFmtId="0" fontId="13" fillId="4" borderId="0" xfId="8" applyFont="1" applyFill="1" applyAlignment="1">
      <alignment horizontal="left" vertical="center"/>
    </xf>
    <xf numFmtId="3" fontId="13" fillId="4" borderId="0" xfId="9" applyFont="1" applyFill="1" applyAlignment="1">
      <alignment horizontal="left" vertical="center"/>
    </xf>
    <xf numFmtId="3" fontId="13" fillId="4" borderId="0" xfId="1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3" fontId="12" fillId="3" borderId="0" xfId="0" applyNumberFormat="1" applyFont="1" applyFill="1" applyAlignment="1">
      <alignment horizontal="left" vertical="center"/>
    </xf>
    <xf numFmtId="3" fontId="13" fillId="0" borderId="0" xfId="0" applyNumberFormat="1" applyFont="1"/>
    <xf numFmtId="0" fontId="11" fillId="0" borderId="0" xfId="1" applyFont="1" applyFill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0" fontId="19" fillId="0" borderId="0" xfId="0" applyFont="1"/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3" xfId="0" applyNumberFormat="1" applyFont="1" applyBorder="1" applyAlignment="1">
      <alignment horizontal="center" vertical="center"/>
    </xf>
    <xf numFmtId="3" fontId="13" fillId="0" borderId="0" xfId="9" applyFont="1" applyAlignment="1">
      <alignment horizontal="left" vertical="center"/>
    </xf>
    <xf numFmtId="3" fontId="13" fillId="0" borderId="0" xfId="10" applyFont="1" applyAlignment="1">
      <alignment horizontal="left" vertical="center"/>
    </xf>
    <xf numFmtId="0" fontId="13" fillId="4" borderId="2" xfId="8" applyFont="1" applyFill="1" applyBorder="1" applyAlignment="1">
      <alignment horizontal="left" vertical="center"/>
    </xf>
    <xf numFmtId="3" fontId="13" fillId="4" borderId="2" xfId="9" applyFont="1" applyFill="1" applyBorder="1" applyAlignment="1">
      <alignment horizontal="left" vertical="center"/>
    </xf>
    <xf numFmtId="3" fontId="13" fillId="4" borderId="2" xfId="10" applyFont="1" applyFill="1" applyBorder="1" applyAlignment="1">
      <alignment horizontal="left" vertical="center"/>
    </xf>
    <xf numFmtId="0" fontId="15" fillId="2" borderId="2" xfId="2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3" fontId="12" fillId="3" borderId="4" xfId="0" applyNumberFormat="1" applyFont="1" applyFill="1" applyBorder="1" applyAlignment="1">
      <alignment horizontal="left" vertical="center"/>
    </xf>
    <xf numFmtId="3" fontId="12" fillId="3" borderId="6" xfId="0" applyNumberFormat="1" applyFont="1" applyFill="1" applyBorder="1" applyAlignment="1">
      <alignment horizontal="left" vertical="center"/>
    </xf>
    <xf numFmtId="0" fontId="13" fillId="0" borderId="0" xfId="8" applyFont="1" applyAlignment="1">
      <alignment horizontal="left" vertical="center" indent="1"/>
    </xf>
    <xf numFmtId="0" fontId="12" fillId="3" borderId="5" xfId="0" applyFont="1" applyFill="1" applyBorder="1" applyAlignment="1">
      <alignment horizontal="left" vertical="center" indent="1"/>
    </xf>
    <xf numFmtId="0" fontId="11" fillId="5" borderId="0" xfId="1" applyFont="1" applyFill="1" applyAlignment="1">
      <alignment horizontal="left" vertical="center" indent="1"/>
    </xf>
    <xf numFmtId="3" fontId="12" fillId="5" borderId="0" xfId="0" applyNumberFormat="1" applyFont="1" applyFill="1" applyAlignment="1">
      <alignment horizontal="left" vertical="center"/>
    </xf>
    <xf numFmtId="0" fontId="20" fillId="5" borderId="7" xfId="1" applyFont="1" applyFill="1" applyBorder="1" applyAlignment="1">
      <alignment horizontal="left" vertical="center" indent="1"/>
    </xf>
    <xf numFmtId="0" fontId="21" fillId="0" borderId="0" xfId="0" applyFont="1"/>
    <xf numFmtId="0" fontId="15" fillId="2" borderId="2" xfId="3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vertical="center"/>
    </xf>
    <xf numFmtId="0" fontId="17" fillId="0" borderId="1" xfId="7" applyFont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"/>
    </xf>
    <xf numFmtId="0" fontId="18" fillId="2" borderId="0" xfId="4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center" vertical="center"/>
    </xf>
    <xf numFmtId="0" fontId="22" fillId="0" borderId="9" xfId="8" applyFont="1" applyBorder="1" applyAlignment="1">
      <alignment horizontal="left" vertical="center" indent="1"/>
    </xf>
    <xf numFmtId="3" fontId="22" fillId="0" borderId="9" xfId="9" applyFont="1" applyBorder="1" applyAlignment="1">
      <alignment horizontal="center" vertical="center"/>
    </xf>
    <xf numFmtId="3" fontId="22" fillId="0" borderId="9" xfId="10" applyFont="1" applyBorder="1" applyAlignment="1">
      <alignment horizontal="center" vertical="center"/>
    </xf>
    <xf numFmtId="0" fontId="22" fillId="0" borderId="0" xfId="8" applyFont="1" applyAlignment="1">
      <alignment horizontal="left" vertical="center" indent="1"/>
    </xf>
    <xf numFmtId="3" fontId="22" fillId="0" borderId="0" xfId="9" applyFont="1" applyAlignment="1">
      <alignment horizontal="center" vertical="center"/>
    </xf>
    <xf numFmtId="3" fontId="22" fillId="0" borderId="0" xfId="10" applyFont="1" applyAlignment="1">
      <alignment horizontal="center" vertical="center"/>
    </xf>
    <xf numFmtId="0" fontId="11" fillId="2" borderId="0" xfId="1" applyFont="1" applyFill="1" applyAlignment="1">
      <alignment horizontal="left" vertical="center" indent="1"/>
    </xf>
    <xf numFmtId="3" fontId="12" fillId="3" borderId="0" xfId="0" applyNumberFormat="1" applyFont="1" applyFill="1" applyAlignment="1">
      <alignment horizontal="left" vertical="center"/>
    </xf>
    <xf numFmtId="0" fontId="14" fillId="0" borderId="0" xfId="6" applyFont="1" applyAlignment="1">
      <alignment horizontal="center"/>
    </xf>
    <xf numFmtId="0" fontId="11" fillId="5" borderId="8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0" fontId="11" fillId="5" borderId="1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ic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Century Got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ic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Century Got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ic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Century Gotic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ic"/>
        <scheme val="none"/>
      </font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name val="Century Gotic"/>
        <scheme val="none"/>
      </font>
      <alignment horizontal="left" vertical="center" textRotation="0" wrapText="0" relativeIndent="1" justifyLastLine="0" shrinkToFit="0" readingOrder="0"/>
    </dxf>
    <dxf>
      <border>
        <top style="double">
          <color rgb="FFDF7861"/>
        </top>
      </border>
    </dxf>
    <dxf>
      <font>
        <strike val="0"/>
        <outline val="0"/>
        <shadow val="0"/>
        <u val="none"/>
        <vertAlign val="baseline"/>
        <name val="Century Gotic"/>
        <scheme val="none"/>
      </font>
    </dxf>
    <dxf>
      <border diagonalUp="0" diagonalDown="0">
        <left style="thin">
          <color rgb="FFDF7861"/>
        </left>
        <right style="thin">
          <color rgb="FFDF7861"/>
        </right>
        <top style="thin">
          <color rgb="FFDF7861"/>
        </top>
        <bottom style="thin">
          <color rgb="FFDF7861"/>
        </bottom>
      </border>
    </dxf>
    <dxf>
      <font>
        <b val="0"/>
        <strike val="0"/>
        <outline val="0"/>
        <shadow val="0"/>
        <u val="none"/>
        <vertAlign val="baseline"/>
        <name val="Century Gotic"/>
        <scheme val="none"/>
      </font>
    </dxf>
    <dxf>
      <border>
        <bottom style="double">
          <color rgb="FFDF7861"/>
        </bottom>
      </border>
    </dxf>
    <dxf>
      <font>
        <strike val="0"/>
        <outline val="0"/>
        <shadow val="0"/>
        <u val="none"/>
        <vertAlign val="baseline"/>
        <sz val="18"/>
        <color theme="0"/>
        <name val="Century Gotic"/>
        <scheme val="none"/>
      </font>
      <fill>
        <patternFill patternType="solid">
          <fgColor indexed="64"/>
          <bgColor rgb="FF76549A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alignment horizontal="left" vertical="center" textRotation="0" wrapText="0" indent="0" justifyLastLine="0" shrinkToFit="0" readingOrder="0"/>
    </dxf>
    <dxf>
      <border diagonalUp="0" diagonalDown="0">
        <left style="thin">
          <color rgb="FFDF7861"/>
        </left>
        <right style="thin">
          <color rgb="FFDF7861"/>
        </right>
        <top style="thin">
          <color rgb="FFDF7861"/>
        </top>
        <bottom style="thin">
          <color rgb="FFDF786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double">
          <color rgb="FFDF7861"/>
        </bottom>
      </border>
    </dxf>
    <dxf>
      <font>
        <strike val="0"/>
        <outline val="0"/>
        <shadow val="0"/>
        <u val="none"/>
        <vertAlign val="baseline"/>
        <sz val="16"/>
        <color rgb="FFFCF8E8"/>
        <name val="Century Gothic"/>
        <family val="2"/>
        <scheme val="none"/>
      </font>
      <fill>
        <patternFill patternType="solid">
          <fgColor indexed="64"/>
          <bgColor rgb="FF76549A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FCF8E8"/>
        <name val="Century Gothic"/>
        <family val="2"/>
        <scheme val="none"/>
      </font>
      <numFmt numFmtId="3" formatCode="#,##0"/>
      <fill>
        <patternFill patternType="solid">
          <fgColor indexed="64"/>
          <bgColor rgb="FFDF786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FCF8E8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FCF8E8"/>
        <name val="Century Gothic"/>
        <family val="2"/>
        <scheme val="none"/>
      </font>
      <numFmt numFmtId="3" formatCode="#,##0"/>
      <fill>
        <patternFill patternType="solid">
          <fgColor indexed="64"/>
          <bgColor rgb="FFDF786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FCF8E8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FCF8E8"/>
        <name val="Century Gothic"/>
        <family val="2"/>
        <scheme val="none"/>
      </font>
      <numFmt numFmtId="3" formatCode="#,##0"/>
      <fill>
        <patternFill patternType="solid">
          <fgColor indexed="64"/>
          <bgColor rgb="FFDF786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FCF8E8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FCF8E8"/>
        <name val="Century Gothic"/>
        <family val="2"/>
        <scheme val="none"/>
      </font>
      <fill>
        <patternFill patternType="solid">
          <fgColor indexed="64"/>
          <bgColor rgb="FFDF786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FCF8E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rgb="FFFCF8E8"/>
        <name val="Century Gothic"/>
        <family val="2"/>
        <scheme val="none"/>
      </font>
      <fill>
        <patternFill patternType="solid">
          <fgColor indexed="64"/>
          <bgColor rgb="FFDF7861"/>
        </patternFill>
      </fill>
    </dxf>
    <dxf>
      <border diagonalUp="0" diagonalDown="0">
        <left style="thin">
          <color rgb="FFDF7861"/>
        </left>
        <right style="thin">
          <color rgb="FFDF7861"/>
        </right>
        <top style="thin">
          <color rgb="FFDF7861"/>
        </top>
        <bottom style="thin">
          <color rgb="FFDF786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double">
          <color rgb="FFDF7861"/>
        </bottom>
      </border>
    </dxf>
    <dxf>
      <font>
        <strike val="0"/>
        <outline val="0"/>
        <shadow val="0"/>
        <u val="none"/>
        <vertAlign val="baseline"/>
        <sz val="16"/>
        <color rgb="FFFCF8E8"/>
        <name val="Century Gothic"/>
        <family val="2"/>
        <scheme val="none"/>
      </font>
      <fill>
        <patternFill patternType="solid">
          <fgColor indexed="64"/>
          <bgColor rgb="FF76549A"/>
        </patternFill>
      </fill>
      <alignment horizontal="left" vertical="center" textRotation="0" wrapText="0" indent="0" justifyLastLine="0" shrinkToFit="0" readingOrder="0"/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48"/>
      <tableStyleElement type="headerRow" dxfId="47"/>
      <tableStyleElement type="totalRow" dxfId="46"/>
    </tableStyle>
    <tableStyle name="Family budget monthly expense" pivot="0" count="3" xr9:uid="{00000000-0011-0000-FFFF-FFFF01000000}">
      <tableStyleElement type="wholeTable" dxfId="45"/>
      <tableStyleElement type="headerRow" dxfId="44"/>
      <tableStyleElement type="totalRow" dxfId="43"/>
    </tableStyle>
    <tableStyle name="Family budget monthly income" pivot="0" count="3" xr9:uid="{00000000-0011-0000-FFFF-FFFF02000000}">
      <tableStyleElement type="wholeTable" dxfId="42"/>
      <tableStyleElement type="headerRow" dxfId="41"/>
      <tableStyleElement type="totalRow" dxfId="40"/>
    </tableStyle>
  </tableStyles>
  <colors>
    <mruColors>
      <color rgb="FFDF7861"/>
      <color rgb="FF76549A"/>
      <color rgb="FFFCF8E8"/>
      <color rgb="FF94B4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DF786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786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rgbClr val="DF786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rgbClr val="DF786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6549A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6549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rgbClr val="76549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rgbClr val="76549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355599</xdr:rowOff>
    </xdr:from>
    <xdr:to>
      <xdr:col>3</xdr:col>
      <xdr:colOff>1063625</xdr:colOff>
      <xdr:row>11</xdr:row>
      <xdr:rowOff>111124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A13:D16" totalsRowCount="1" headerRowDxfId="39" dataDxfId="37" totalsRowDxfId="35" headerRowBorderDxfId="38" tableBorderDxfId="36">
  <autoFilter ref="A13:D15" xr:uid="{00000000-0009-0000-0100-000001000000}"/>
  <tableColumns count="4">
    <tableColumn id="1" xr3:uid="{00000000-0010-0000-0000-000001000000}" name="Cash Flow" totalsRowLabel="Total Cash" dataDxfId="34" totalsRowDxfId="33"/>
    <tableColumn id="3" xr3:uid="{00000000-0010-0000-0000-000003000000}" name="Projected" totalsRowFunction="custom" dataDxfId="32" totalsRowDxfId="31">
      <totalsRowFormula>B14-B15</totalsRowFormula>
    </tableColumn>
    <tableColumn id="4" xr3:uid="{00000000-0010-0000-0000-000004000000}" name="Actual" totalsRowFunction="custom" dataDxfId="30" totalsRowDxfId="29">
      <totalsRowFormula>C14-C15</totalsRowFormula>
    </tableColumn>
    <tableColumn id="5" xr3:uid="{00000000-0010-0000-0000-000005000000}" name="Variance" totalsRowFunction="sum" dataDxfId="28" totalsRowDxfId="27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7:E18" totalsRowShown="0" headerRowDxfId="26" dataDxfId="24" totalsRowDxfId="22" headerRowBorderDxfId="25" tableBorderDxfId="23" totalsRowCellStyle="Amounts">
  <autoFilter ref="B7:E18" xr:uid="{00000000-0009-0000-0100-000005000000}"/>
  <tableColumns count="4">
    <tableColumn id="1" xr3:uid="{00000000-0010-0000-0100-000001000000}" name="Monthly Income" dataDxfId="21" totalsRowDxfId="20" dataCellStyle="Table Details"/>
    <tableColumn id="3" xr3:uid="{00000000-0010-0000-0100-000003000000}" name="Projected" dataDxfId="19" totalsRowDxfId="18" dataCellStyle="Amounts"/>
    <tableColumn id="4" xr3:uid="{00000000-0010-0000-0100-000004000000}" name="Actual" dataDxfId="17" totalsRowDxfId="16" dataCellStyle="Amounts"/>
    <tableColumn id="5" xr3:uid="{00000000-0010-0000-0100-000005000000}" name="Variance" dataDxfId="15" totalsRowDxfId="14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4:E24" totalsRowCount="1" headerRowDxfId="13" dataDxfId="11" totalsRowDxfId="9" headerRowBorderDxfId="12" tableBorderDxfId="10" totalsRowBorderDxfId="8">
  <autoFilter ref="B4:E23" xr:uid="{00000000-0009-0000-0100-000009000000}"/>
  <tableColumns count="4">
    <tableColumn id="1" xr3:uid="{00000000-0010-0000-0200-000001000000}" name="Monthly Expense" totalsRowLabel="Total" dataDxfId="7" totalsRowDxfId="6" dataCellStyle="Table Details"/>
    <tableColumn id="3" xr3:uid="{00000000-0010-0000-0200-000003000000}" name="Projected" totalsRowFunction="sum" dataDxfId="5" totalsRowDxfId="4" dataCellStyle="Amounts"/>
    <tableColumn id="4" xr3:uid="{00000000-0010-0000-0200-000004000000}" name="Actual" totalsRowFunction="sum" dataDxfId="3" totalsRowDxfId="2" dataCellStyle="Amounts"/>
    <tableColumn id="5" xr3:uid="{00000000-0010-0000-0200-000005000000}" name="Variance" totalsRowFunction="sum" dataDxfId="1" totalsRowDxfId="0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D206"/>
  <sheetViews>
    <sheetView showGridLines="0" tabSelected="1" zoomScale="60" zoomScaleNormal="60" workbookViewId="0">
      <selection sqref="A1:B2"/>
    </sheetView>
  </sheetViews>
  <sheetFormatPr defaultRowHeight="17.25" customHeight="1"/>
  <cols>
    <col min="1" max="1" width="44.44140625" style="4" customWidth="1"/>
    <col min="2" max="2" width="18.109375" style="4" customWidth="1"/>
    <col min="3" max="4" width="14.33203125" style="10" customWidth="1"/>
    <col min="5" max="5" width="2.77734375" style="4" customWidth="1"/>
    <col min="6" max="16384" width="8.88671875" style="4"/>
  </cols>
  <sheetData>
    <row r="1" spans="1:4" ht="35.1" customHeight="1">
      <c r="A1" s="49" t="s">
        <v>35</v>
      </c>
      <c r="B1" s="49"/>
      <c r="C1" s="50" t="s">
        <v>33</v>
      </c>
      <c r="D1" s="50"/>
    </row>
    <row r="2" spans="1:4" ht="35.1" customHeight="1">
      <c r="A2" s="49"/>
      <c r="B2" s="49"/>
      <c r="C2" s="50" t="s">
        <v>34</v>
      </c>
      <c r="D2" s="50"/>
    </row>
    <row r="3" spans="1:4" ht="245.25" customHeight="1">
      <c r="A3" s="51"/>
      <c r="B3" s="51"/>
      <c r="C3" s="51"/>
      <c r="D3" s="51"/>
    </row>
    <row r="4" spans="1:4" ht="35.1" customHeight="1"/>
    <row r="5" spans="1:4" ht="35.1" customHeight="1"/>
    <row r="6" spans="1:4" ht="35.1" customHeight="1"/>
    <row r="7" spans="1:4" ht="35.1" customHeight="1"/>
    <row r="8" spans="1:4" ht="35.1" customHeight="1"/>
    <row r="9" spans="1:4" ht="35.1" customHeight="1"/>
    <row r="10" spans="1:4" ht="35.1" customHeight="1"/>
    <row r="11" spans="1:4" ht="35.1" customHeight="1"/>
    <row r="12" spans="1:4" ht="35.1" customHeight="1"/>
    <row r="13" spans="1:4" ht="35.1" customHeight="1" thickBot="1">
      <c r="A13" s="25" t="s">
        <v>0</v>
      </c>
      <c r="B13" s="26" t="s">
        <v>1</v>
      </c>
      <c r="C13" s="26" t="s">
        <v>2</v>
      </c>
      <c r="D13" s="26" t="s">
        <v>3</v>
      </c>
    </row>
    <row r="14" spans="1:4" ht="35.1" customHeight="1" thickTop="1">
      <c r="A14" s="5" t="s">
        <v>4</v>
      </c>
      <c r="B14" s="6" t="e">
        <f>Income[[#Totals],[Projected]]</f>
        <v>#REF!</v>
      </c>
      <c r="C14" s="6" t="e">
        <f>Income[[#Totals],[Actual]]</f>
        <v>#REF!</v>
      </c>
      <c r="D14" s="7" t="e">
        <f>Income[[#Totals],[Variance]]</f>
        <v>#REF!</v>
      </c>
    </row>
    <row r="15" spans="1:4" ht="35.1" customHeight="1" thickBot="1">
      <c r="A15" s="22" t="s">
        <v>5</v>
      </c>
      <c r="B15" s="23">
        <f>Expense[[#Totals],[Projected]]</f>
        <v>3603</v>
      </c>
      <c r="C15" s="23">
        <f>Expense[[#Totals],[Actual]]</f>
        <v>3655</v>
      </c>
      <c r="D15" s="24">
        <f>Expense[[#Totals],[Variance]]</f>
        <v>-52</v>
      </c>
    </row>
    <row r="16" spans="1:4" ht="35.1" customHeight="1" thickTop="1">
      <c r="A16" s="8" t="s">
        <v>6</v>
      </c>
      <c r="B16" s="9" t="e">
        <f>B14-B15</f>
        <v>#REF!</v>
      </c>
      <c r="C16" s="9" t="e">
        <f>C14-C15</f>
        <v>#REF!</v>
      </c>
      <c r="D16" s="9" t="e">
        <f>SUBTOTAL(109,CashFlow[Variance])</f>
        <v>#REF!</v>
      </c>
    </row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5.1" customHeight="1"/>
    <row r="32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2" ht="35.1" customHeight="1"/>
    <row r="103" ht="35.1" customHeight="1"/>
    <row r="104" ht="35.1" customHeight="1"/>
    <row r="105" ht="35.1" customHeight="1"/>
    <row r="106" ht="35.1" customHeight="1"/>
    <row r="107" ht="35.1" customHeight="1"/>
    <row r="108" ht="35.1" customHeight="1"/>
    <row r="109" ht="35.1" customHeight="1"/>
    <row r="110" ht="35.1" customHeight="1"/>
    <row r="111" ht="35.1" customHeight="1"/>
    <row r="112" ht="35.1" customHeight="1"/>
    <row r="113" ht="35.1" customHeight="1"/>
    <row r="114" ht="35.1" customHeight="1"/>
    <row r="115" ht="35.1" customHeight="1"/>
    <row r="116" ht="35.1" customHeight="1"/>
    <row r="117" ht="35.1" customHeight="1"/>
    <row r="118" ht="35.1" customHeight="1"/>
    <row r="119" ht="35.1" customHeight="1"/>
    <row r="120" ht="35.1" customHeight="1"/>
    <row r="121" ht="35.1" customHeight="1"/>
    <row r="122" ht="35.1" customHeight="1"/>
    <row r="123" ht="35.1" customHeight="1"/>
    <row r="124" ht="35.1" customHeight="1"/>
    <row r="125" ht="35.1" customHeight="1"/>
    <row r="126" ht="35.1" customHeight="1"/>
    <row r="127" ht="35.1" customHeight="1"/>
    <row r="128" ht="35.1" customHeight="1"/>
    <row r="129" ht="35.1" customHeight="1"/>
    <row r="130" ht="35.1" customHeight="1"/>
    <row r="131" ht="35.1" customHeight="1"/>
    <row r="132" ht="35.1" customHeight="1"/>
    <row r="133" ht="35.1" customHeight="1"/>
    <row r="134" ht="35.1" customHeight="1"/>
    <row r="135" ht="35.1" customHeight="1"/>
    <row r="136" ht="35.1" customHeight="1"/>
    <row r="137" ht="35.1" customHeight="1"/>
    <row r="138" ht="35.1" customHeight="1"/>
    <row r="139" ht="35.1" customHeight="1"/>
    <row r="140" ht="35.1" customHeight="1"/>
    <row r="141" ht="35.1" customHeight="1"/>
    <row r="142" ht="35.1" customHeight="1"/>
    <row r="143" ht="35.1" customHeight="1"/>
    <row r="144" ht="35.1" customHeight="1"/>
    <row r="145" ht="35.1" customHeight="1"/>
    <row r="146" ht="35.1" customHeight="1"/>
    <row r="147" ht="35.1" customHeight="1"/>
    <row r="148" ht="35.1" customHeight="1"/>
    <row r="149" ht="35.1" customHeight="1"/>
    <row r="150" ht="35.1" customHeight="1"/>
    <row r="151" ht="35.1" customHeight="1"/>
    <row r="152" ht="35.1" customHeight="1"/>
    <row r="153" ht="35.1" customHeight="1"/>
    <row r="154" ht="35.1" customHeight="1"/>
    <row r="155" ht="35.1" customHeight="1"/>
    <row r="156" ht="35.1" customHeight="1"/>
    <row r="157" ht="35.1" customHeight="1"/>
    <row r="158" ht="35.1" customHeight="1"/>
    <row r="159" ht="35.1" customHeight="1"/>
    <row r="160" ht="35.1" customHeight="1"/>
    <row r="161" ht="35.1" customHeight="1"/>
    <row r="162" ht="35.1" customHeight="1"/>
    <row r="163" ht="35.1" customHeight="1"/>
    <row r="164" ht="35.1" customHeight="1"/>
    <row r="165" ht="35.1" customHeight="1"/>
    <row r="166" ht="35.1" customHeight="1"/>
    <row r="167" ht="35.1" customHeight="1"/>
    <row r="168" ht="35.1" customHeight="1"/>
    <row r="169" ht="35.1" customHeight="1"/>
    <row r="170" ht="35.1" customHeight="1"/>
    <row r="171" ht="35.1" customHeight="1"/>
    <row r="172" ht="35.1" customHeight="1"/>
    <row r="173" ht="35.1" customHeight="1"/>
    <row r="174" ht="35.1" customHeight="1"/>
    <row r="175" ht="35.1" customHeight="1"/>
    <row r="176" ht="35.1" customHeight="1"/>
    <row r="177" ht="35.1" customHeight="1"/>
    <row r="178" ht="35.1" customHeight="1"/>
    <row r="179" ht="35.1" customHeight="1"/>
    <row r="180" ht="35.1" customHeight="1"/>
    <row r="181" ht="35.1" customHeight="1"/>
    <row r="182" ht="35.1" customHeight="1"/>
    <row r="183" ht="35.1" customHeight="1"/>
    <row r="184" ht="35.1" customHeight="1"/>
    <row r="185" ht="35.1" customHeight="1"/>
    <row r="186" ht="35.1" customHeight="1"/>
    <row r="187" ht="35.1" customHeight="1"/>
    <row r="188" ht="35.1" customHeight="1"/>
    <row r="189" ht="35.1" customHeight="1"/>
    <row r="190" ht="35.1" customHeight="1"/>
    <row r="191" ht="35.1" customHeight="1"/>
    <row r="192" ht="35.1" customHeight="1"/>
    <row r="193" ht="35.1" customHeight="1"/>
    <row r="194" ht="35.1" customHeight="1"/>
    <row r="195" ht="35.1" customHeight="1"/>
    <row r="196" ht="35.1" customHeight="1"/>
    <row r="197" ht="35.1" customHeight="1"/>
    <row r="198" ht="35.1" customHeight="1"/>
    <row r="199" ht="35.1" customHeight="1"/>
    <row r="200" ht="35.1" customHeight="1"/>
    <row r="201" ht="35.1" customHeight="1"/>
    <row r="202" ht="35.1" customHeight="1"/>
    <row r="203" ht="35.1" customHeight="1"/>
    <row r="204" ht="35.1" customHeight="1"/>
    <row r="205" ht="35.1" customHeight="1"/>
    <row r="206" ht="35.1" customHeight="1"/>
  </sheetData>
  <mergeCells count="4">
    <mergeCell ref="A1:B2"/>
    <mergeCell ref="C1:D1"/>
    <mergeCell ref="C2:D2"/>
    <mergeCell ref="A3:D3"/>
  </mergeCells>
  <dataValidations count="6">
    <dataValidation allowBlank="1" showInputMessage="1" showErrorMessage="1" prompt="Total Income and Total Expense items are automatically updated in this column under this heading based on inputs in the Income and Expense tables" sqref="A13" xr:uid="{00000000-0002-0000-0000-000004000000}"/>
    <dataValidation allowBlank="1" showInputMessage="1" showErrorMessage="1" prompt="Actual Income and Expenses are automatically updated in this column under this heading" sqref="C13" xr:uid="{00000000-0002-0000-0000-000005000000}"/>
    <dataValidation allowBlank="1" showInputMessage="1" showErrorMessage="1" prompt="Variance amount and icon are automatically updated in this column under this heading" sqref="D13" xr:uid="{00000000-0002-0000-0000-000006000000}"/>
    <dataValidation allowBlank="1" showInputMessage="1" showErrorMessage="1" prompt="A chart showing the comparison of Actual and Projected Cash Flow, Monthly Income and Monthly Expense" sqref="A3" xr:uid="{00000000-0002-0000-0000-000007000000}"/>
    <dataValidation allowBlank="1" showInputMessage="1" showErrorMessage="1" prompt="Title of this worksheet is in this cell and Chart and Tip in cell B5. Enter month in cell below" sqref="A1" xr:uid="{00000000-0002-0000-0000-000008000000}"/>
    <dataValidation allowBlank="1" showInputMessage="1" showErrorMessage="1" prompt="Projected Income and Expenses are automatically updated in this column under this heading" sqref="B13" xr:uid="{00000000-0002-0000-0000-000009000000}"/>
  </dataValidations>
  <printOptions horizontalCentered="1"/>
  <pageMargins left="0.4" right="0.4" top="0.4" bottom="0.4" header="0.25" footer="0.25"/>
  <pageSetup scale="91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D14:D15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25"/>
  <sheetViews>
    <sheetView showGridLines="0" zoomScale="50" zoomScaleNormal="50" workbookViewId="0">
      <selection activeCell="K8" sqref="K8"/>
    </sheetView>
  </sheetViews>
  <sheetFormatPr defaultRowHeight="17.25" customHeight="1"/>
  <cols>
    <col min="1" max="1" width="2.77734375" style="4" customWidth="1"/>
    <col min="2" max="2" width="44.44140625" style="4" customWidth="1"/>
    <col min="3" max="3" width="18.109375" style="4" customWidth="1"/>
    <col min="4" max="5" width="14.33203125" style="10" customWidth="1"/>
    <col min="6" max="6" width="2.77734375" style="4" customWidth="1"/>
    <col min="7" max="16384" width="8.88671875" style="4"/>
  </cols>
  <sheetData>
    <row r="1" spans="2:5" ht="39.950000000000003" customHeight="1">
      <c r="B1" s="55" t="s">
        <v>35</v>
      </c>
      <c r="C1" s="55"/>
      <c r="D1" s="55"/>
      <c r="E1" s="55"/>
    </row>
    <row r="2" spans="2:5" ht="39.950000000000003" customHeight="1">
      <c r="B2" s="55"/>
      <c r="C2" s="55"/>
      <c r="D2" s="55"/>
      <c r="E2" s="55"/>
    </row>
    <row r="3" spans="2:5" ht="35.1" customHeight="1">
      <c r="B3" s="31"/>
      <c r="C3" s="31"/>
      <c r="D3" s="32"/>
      <c r="E3" s="32"/>
    </row>
    <row r="4" spans="2:5" ht="35.1" customHeight="1">
      <c r="B4" s="33" t="s">
        <v>33</v>
      </c>
      <c r="C4" s="52"/>
      <c r="D4" s="53"/>
      <c r="E4" s="54"/>
    </row>
    <row r="5" spans="2:5" ht="35.1" customHeight="1">
      <c r="B5" s="33" t="s">
        <v>34</v>
      </c>
      <c r="C5" s="52"/>
      <c r="D5" s="53"/>
      <c r="E5" s="54"/>
    </row>
    <row r="6" spans="2:5" ht="35.1" customHeight="1">
      <c r="B6" s="11"/>
      <c r="C6" s="11"/>
      <c r="D6" s="12"/>
      <c r="E6" s="12"/>
    </row>
    <row r="7" spans="2:5" s="34" customFormat="1" ht="50.1" customHeight="1" thickBot="1">
      <c r="B7" s="35" t="s">
        <v>7</v>
      </c>
      <c r="C7" s="36" t="s">
        <v>1</v>
      </c>
      <c r="D7" s="36" t="s">
        <v>2</v>
      </c>
      <c r="E7" s="36" t="s">
        <v>3</v>
      </c>
    </row>
    <row r="8" spans="2:5" ht="39.950000000000003" customHeight="1" thickTop="1">
      <c r="B8" s="29" t="s">
        <v>8</v>
      </c>
      <c r="C8" s="20">
        <v>4000</v>
      </c>
      <c r="D8" s="20">
        <v>4000</v>
      </c>
      <c r="E8" s="21">
        <f>Income[[#This Row],[Actual]]-Income[[#This Row],[Projected]]</f>
        <v>0</v>
      </c>
    </row>
    <row r="9" spans="2:5" ht="39.950000000000003" customHeight="1">
      <c r="B9" s="29" t="s">
        <v>9</v>
      </c>
      <c r="C9" s="20">
        <v>1400</v>
      </c>
      <c r="D9" s="20">
        <v>1500</v>
      </c>
      <c r="E9" s="21">
        <f>Income[[#This Row],[Actual]]-Income[[#This Row],[Projected]]</f>
        <v>100</v>
      </c>
    </row>
    <row r="10" spans="2:5" ht="39.950000000000003" customHeight="1">
      <c r="B10" s="29" t="s">
        <v>10</v>
      </c>
      <c r="C10" s="20">
        <v>300</v>
      </c>
      <c r="D10" s="20">
        <v>0</v>
      </c>
      <c r="E10" s="21">
        <f>Income[[#This Row],[Actual]]-Income[[#This Row],[Projected]]</f>
        <v>-300</v>
      </c>
    </row>
    <row r="11" spans="2:5" ht="39.950000000000003" customHeight="1">
      <c r="B11" s="29" t="s">
        <v>10</v>
      </c>
      <c r="C11" s="20">
        <v>300</v>
      </c>
      <c r="D11" s="20">
        <v>0</v>
      </c>
      <c r="E11" s="21">
        <f>Income[[#This Row],[Actual]]-Income[[#This Row],[Projected]]</f>
        <v>-300</v>
      </c>
    </row>
    <row r="12" spans="2:5" ht="39.950000000000003" customHeight="1">
      <c r="B12" s="29" t="s">
        <v>10</v>
      </c>
      <c r="C12" s="20">
        <v>300</v>
      </c>
      <c r="D12" s="20">
        <v>0</v>
      </c>
      <c r="E12" s="21">
        <f>Income[[#This Row],[Actual]]-Income[[#This Row],[Projected]]</f>
        <v>-300</v>
      </c>
    </row>
    <row r="13" spans="2:5" ht="39.950000000000003" customHeight="1">
      <c r="B13" s="29" t="s">
        <v>10</v>
      </c>
      <c r="C13" s="20">
        <v>300</v>
      </c>
      <c r="D13" s="20">
        <v>0</v>
      </c>
      <c r="E13" s="21">
        <f>Income[[#This Row],[Actual]]-Income[[#This Row],[Projected]]</f>
        <v>-300</v>
      </c>
    </row>
    <row r="14" spans="2:5" ht="39.950000000000003" customHeight="1">
      <c r="B14" s="29" t="s">
        <v>10</v>
      </c>
      <c r="C14" s="20">
        <v>300</v>
      </c>
      <c r="D14" s="20">
        <v>0</v>
      </c>
      <c r="E14" s="21">
        <f>Income[[#This Row],[Actual]]-Income[[#This Row],[Projected]]</f>
        <v>-300</v>
      </c>
    </row>
    <row r="15" spans="2:5" ht="39.950000000000003" customHeight="1">
      <c r="B15" s="29" t="s">
        <v>10</v>
      </c>
      <c r="C15" s="20">
        <v>300</v>
      </c>
      <c r="D15" s="20">
        <v>0</v>
      </c>
      <c r="E15" s="21">
        <f>Income[[#This Row],[Actual]]-Income[[#This Row],[Projected]]</f>
        <v>-300</v>
      </c>
    </row>
    <row r="16" spans="2:5" ht="39.950000000000003" customHeight="1">
      <c r="B16" s="29" t="s">
        <v>10</v>
      </c>
      <c r="C16" s="20">
        <v>300</v>
      </c>
      <c r="D16" s="20">
        <v>0</v>
      </c>
      <c r="E16" s="21">
        <f>Income[[#This Row],[Actual]]-Income[[#This Row],[Projected]]</f>
        <v>-300</v>
      </c>
    </row>
    <row r="17" spans="2:5" ht="39.950000000000003" customHeight="1">
      <c r="B17" s="29" t="s">
        <v>10</v>
      </c>
      <c r="C17" s="20">
        <v>300</v>
      </c>
      <c r="D17" s="20">
        <v>0</v>
      </c>
      <c r="E17" s="21">
        <f>Income[[#This Row],[Actual]]-Income[[#This Row],[Projected]]</f>
        <v>-300</v>
      </c>
    </row>
    <row r="18" spans="2:5" ht="39.950000000000003" customHeight="1">
      <c r="B18" s="29" t="s">
        <v>10</v>
      </c>
      <c r="C18" s="20">
        <v>300</v>
      </c>
      <c r="D18" s="20">
        <v>0</v>
      </c>
      <c r="E18" s="21">
        <f>Income[[#This Row],[Actual]]-Income[[#This Row],[Projected]]</f>
        <v>-300</v>
      </c>
    </row>
    <row r="19" spans="2:5" ht="39.950000000000003" customHeight="1">
      <c r="B19" s="30" t="s">
        <v>4</v>
      </c>
      <c r="C19" s="27">
        <f>SUBTOTAL(109,Income[Projected])</f>
        <v>8100</v>
      </c>
      <c r="D19" s="27">
        <f>SUBTOTAL(109,Income[Actual])</f>
        <v>5500</v>
      </c>
      <c r="E19" s="28">
        <f>SUBTOTAL(109,Income[Variance])</f>
        <v>-2600</v>
      </c>
    </row>
    <row r="20" spans="2:5" ht="35.1" customHeight="1"/>
    <row r="21" spans="2:5" ht="35.1" customHeight="1"/>
    <row r="22" spans="2:5" ht="35.1" customHeight="1"/>
    <row r="23" spans="2:5" ht="35.1" customHeight="1"/>
    <row r="24" spans="2:5" ht="35.1" customHeight="1"/>
    <row r="25" spans="2:5" ht="35.1" customHeight="1"/>
  </sheetData>
  <mergeCells count="3">
    <mergeCell ref="C5:E5"/>
    <mergeCell ref="B1:E2"/>
    <mergeCell ref="C4:E4"/>
  </mergeCells>
  <phoneticPr fontId="10" type="noConversion"/>
  <dataValidations count="5">
    <dataValidation allowBlank="1" showInputMessage="1" showErrorMessage="1" prompt="Variance is automatically calculated, and icon is updated in this column under this heading" sqref="E7" xr:uid="{00000000-0002-0000-0100-000000000000}"/>
    <dataValidation allowBlank="1" showInputMessage="1" showErrorMessage="1" prompt="Enter Actual income in this column under this heading" sqref="D7" xr:uid="{00000000-0002-0000-0100-000001000000}"/>
    <dataValidation allowBlank="1" showInputMessage="1" showErrorMessage="1" prompt="Enter Projected income in this column under this heading" sqref="C7" xr:uid="{00000000-0002-0000-0100-000002000000}"/>
    <dataValidation allowBlank="1" showInputMessage="1" showErrorMessage="1" prompt="Enter Monthly Income items in this column under this heading. Use heading filters to find specific entries" sqref="B7" xr:uid="{00000000-0002-0000-0100-000003000000}"/>
    <dataValidation allowBlank="1" showInputMessage="1" showErrorMessage="1" prompt="Title of this worksheet is in this cell and Chart and Tip in cell B5. Enter month in cell below" sqref="B1" xr:uid="{31BB728A-73DD-44F0-B04C-A9580F4FAFE9}"/>
  </dataValidations>
  <printOptions horizontalCentered="1"/>
  <pageMargins left="0.4" right="0.4" top="0.4" bottom="0.4" header="0.25" footer="0.25"/>
  <pageSetup scale="8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5"/>
  <sheetViews>
    <sheetView showGridLines="0" zoomScaleNormal="100" workbookViewId="0">
      <selection activeCell="B1" sqref="B1:E2"/>
    </sheetView>
  </sheetViews>
  <sheetFormatPr defaultRowHeight="17.25" customHeight="1"/>
  <cols>
    <col min="1" max="1" width="2.77734375" style="13" customWidth="1"/>
    <col min="2" max="2" width="44.44140625" style="40" customWidth="1"/>
    <col min="3" max="3" width="18.109375" style="18" customWidth="1"/>
    <col min="4" max="5" width="14.33203125" style="14" customWidth="1"/>
    <col min="6" max="6" width="2.77734375" style="13" customWidth="1"/>
    <col min="7" max="16384" width="8.88671875" style="13"/>
  </cols>
  <sheetData>
    <row r="1" spans="2:5" ht="23.25" customHeight="1">
      <c r="B1" s="56" t="str">
        <f>BudgetTitle</f>
        <v>FAMILY BUDGET</v>
      </c>
      <c r="C1" s="56"/>
      <c r="D1" s="56"/>
      <c r="E1" s="56"/>
    </row>
    <row r="2" spans="2:5" ht="46.5" customHeight="1" thickBot="1">
      <c r="B2" s="56"/>
      <c r="C2" s="56"/>
      <c r="D2" s="56"/>
      <c r="E2" s="56"/>
    </row>
    <row r="3" spans="2:5" ht="26.25">
      <c r="B3" s="37"/>
      <c r="C3" s="14"/>
    </row>
    <row r="4" spans="2:5" s="15" customFormat="1" ht="45" customHeight="1">
      <c r="B4" s="41" t="s">
        <v>11</v>
      </c>
      <c r="C4" s="42" t="s">
        <v>1</v>
      </c>
      <c r="D4" s="42" t="s">
        <v>2</v>
      </c>
      <c r="E4" s="42" t="s">
        <v>3</v>
      </c>
    </row>
    <row r="5" spans="2:5" ht="35.1" customHeight="1">
      <c r="B5" s="43" t="s">
        <v>12</v>
      </c>
      <c r="C5" s="44">
        <v>1500</v>
      </c>
      <c r="D5" s="44">
        <v>1500</v>
      </c>
      <c r="E5" s="45">
        <f>Expense[[#This Row],[Projected]]-Expense[[#This Row],[Actual]]</f>
        <v>0</v>
      </c>
    </row>
    <row r="6" spans="2:5" ht="35.1" customHeight="1">
      <c r="B6" s="43" t="s">
        <v>13</v>
      </c>
      <c r="C6" s="44">
        <v>250</v>
      </c>
      <c r="D6" s="44">
        <v>280</v>
      </c>
      <c r="E6" s="45">
        <f>Expense[[#This Row],[Projected]]-Expense[[#This Row],[Actual]]</f>
        <v>-30</v>
      </c>
    </row>
    <row r="7" spans="2:5" ht="35.1" customHeight="1">
      <c r="B7" s="43" t="s">
        <v>14</v>
      </c>
      <c r="C7" s="44">
        <v>38</v>
      </c>
      <c r="D7" s="44">
        <v>38</v>
      </c>
      <c r="E7" s="45">
        <f>Expense[[#This Row],[Projected]]-Expense[[#This Row],[Actual]]</f>
        <v>0</v>
      </c>
    </row>
    <row r="8" spans="2:5" ht="35.1" customHeight="1">
      <c r="B8" s="43" t="s">
        <v>15</v>
      </c>
      <c r="C8" s="44">
        <v>65</v>
      </c>
      <c r="D8" s="44">
        <v>78</v>
      </c>
      <c r="E8" s="45">
        <f>Expense[[#This Row],[Projected]]-Expense[[#This Row],[Actual]]</f>
        <v>-13</v>
      </c>
    </row>
    <row r="9" spans="2:5" ht="35.1" customHeight="1">
      <c r="B9" s="43" t="s">
        <v>16</v>
      </c>
      <c r="C9" s="44">
        <v>25</v>
      </c>
      <c r="D9" s="44">
        <v>21</v>
      </c>
      <c r="E9" s="45">
        <f>Expense[[#This Row],[Projected]]-Expense[[#This Row],[Actual]]</f>
        <v>4</v>
      </c>
    </row>
    <row r="10" spans="2:5" ht="35.1" customHeight="1">
      <c r="B10" s="43" t="s">
        <v>17</v>
      </c>
      <c r="C10" s="44">
        <v>75</v>
      </c>
      <c r="D10" s="44">
        <v>83</v>
      </c>
      <c r="E10" s="45">
        <f>Expense[[#This Row],[Projected]]-Expense[[#This Row],[Actual]]</f>
        <v>-8</v>
      </c>
    </row>
    <row r="11" spans="2:5" ht="35.1" customHeight="1">
      <c r="B11" s="43" t="s">
        <v>18</v>
      </c>
      <c r="C11" s="44">
        <v>60</v>
      </c>
      <c r="D11" s="44">
        <v>60</v>
      </c>
      <c r="E11" s="45">
        <f>Expense[[#This Row],[Projected]]-Expense[[#This Row],[Actual]]</f>
        <v>0</v>
      </c>
    </row>
    <row r="12" spans="2:5" ht="35.1" customHeight="1">
      <c r="B12" s="43" t="s">
        <v>19</v>
      </c>
      <c r="C12" s="44">
        <v>0</v>
      </c>
      <c r="D12" s="44">
        <v>60</v>
      </c>
      <c r="E12" s="45">
        <f>Expense[[#This Row],[Projected]]-Expense[[#This Row],[Actual]]</f>
        <v>-60</v>
      </c>
    </row>
    <row r="13" spans="2:5" ht="35.1" customHeight="1">
      <c r="B13" s="43" t="s">
        <v>20</v>
      </c>
      <c r="C13" s="44">
        <v>180</v>
      </c>
      <c r="D13" s="44">
        <v>150</v>
      </c>
      <c r="E13" s="45">
        <f>Expense[[#This Row],[Projected]]-Expense[[#This Row],[Actual]]</f>
        <v>30</v>
      </c>
    </row>
    <row r="14" spans="2:5" ht="35.1" customHeight="1">
      <c r="B14" s="43" t="s">
        <v>21</v>
      </c>
      <c r="C14" s="44">
        <v>250</v>
      </c>
      <c r="D14" s="44">
        <v>250</v>
      </c>
      <c r="E14" s="45">
        <f>Expense[[#This Row],[Projected]]-Expense[[#This Row],[Actual]]</f>
        <v>0</v>
      </c>
    </row>
    <row r="15" spans="2:5" ht="35.1" customHeight="1">
      <c r="B15" s="43" t="s">
        <v>22</v>
      </c>
      <c r="C15" s="44">
        <v>75</v>
      </c>
      <c r="D15" s="44">
        <v>80</v>
      </c>
      <c r="E15" s="45">
        <f>Expense[[#This Row],[Projected]]-Expense[[#This Row],[Actual]]</f>
        <v>-5</v>
      </c>
    </row>
    <row r="16" spans="2:5" ht="35.1" customHeight="1">
      <c r="B16" s="43" t="s">
        <v>23</v>
      </c>
      <c r="C16" s="44">
        <v>280</v>
      </c>
      <c r="D16" s="44">
        <v>260</v>
      </c>
      <c r="E16" s="45">
        <f>Expense[[#This Row],[Projected]]-Expense[[#This Row],[Actual]]</f>
        <v>20</v>
      </c>
    </row>
    <row r="17" spans="2:5" ht="35.1" customHeight="1">
      <c r="B17" s="43" t="s">
        <v>24</v>
      </c>
      <c r="C17" s="44">
        <v>75</v>
      </c>
      <c r="D17" s="44">
        <v>65</v>
      </c>
      <c r="E17" s="45">
        <f>Expense[[#This Row],[Projected]]-Expense[[#This Row],[Actual]]</f>
        <v>10</v>
      </c>
    </row>
    <row r="18" spans="2:5" ht="35.1" customHeight="1">
      <c r="B18" s="43" t="s">
        <v>25</v>
      </c>
      <c r="C18" s="44">
        <v>255</v>
      </c>
      <c r="D18" s="44">
        <v>255</v>
      </c>
      <c r="E18" s="45">
        <f>Expense[[#This Row],[Projected]]-Expense[[#This Row],[Actual]]</f>
        <v>0</v>
      </c>
    </row>
    <row r="19" spans="2:5" ht="35.1" customHeight="1">
      <c r="B19" s="43" t="s">
        <v>26</v>
      </c>
      <c r="C19" s="44">
        <v>100</v>
      </c>
      <c r="D19" s="44">
        <v>100</v>
      </c>
      <c r="E19" s="45">
        <f>Expense[[#This Row],[Projected]]-Expense[[#This Row],[Actual]]</f>
        <v>0</v>
      </c>
    </row>
    <row r="20" spans="2:5" ht="35.1" customHeight="1">
      <c r="B20" s="43" t="s">
        <v>27</v>
      </c>
      <c r="C20" s="44">
        <v>0</v>
      </c>
      <c r="D20" s="44">
        <v>0</v>
      </c>
      <c r="E20" s="45">
        <f>Expense[[#This Row],[Projected]]-Expense[[#This Row],[Actual]]</f>
        <v>0</v>
      </c>
    </row>
    <row r="21" spans="2:5" ht="35.1" customHeight="1">
      <c r="B21" s="43" t="s">
        <v>28</v>
      </c>
      <c r="C21" s="44">
        <v>0</v>
      </c>
      <c r="D21" s="44">
        <v>0</v>
      </c>
      <c r="E21" s="45">
        <f>Expense[[#This Row],[Projected]]-Expense[[#This Row],[Actual]]</f>
        <v>0</v>
      </c>
    </row>
    <row r="22" spans="2:5" ht="35.1" customHeight="1">
      <c r="B22" s="43" t="s">
        <v>29</v>
      </c>
      <c r="C22" s="44">
        <v>150</v>
      </c>
      <c r="D22" s="44">
        <v>150</v>
      </c>
      <c r="E22" s="45">
        <f>Expense[[#This Row],[Projected]]-Expense[[#This Row],[Actual]]</f>
        <v>0</v>
      </c>
    </row>
    <row r="23" spans="2:5" ht="34.5" customHeight="1" thickBot="1">
      <c r="B23" s="46" t="s">
        <v>30</v>
      </c>
      <c r="C23" s="47">
        <v>225</v>
      </c>
      <c r="D23" s="47">
        <v>225</v>
      </c>
      <c r="E23" s="48">
        <f>Expense[[#This Row],[Projected]]-Expense[[#This Row],[Actual]]</f>
        <v>0</v>
      </c>
    </row>
    <row r="24" spans="2:5" ht="35.1" customHeight="1" thickTop="1">
      <c r="B24" s="38" t="s">
        <v>31</v>
      </c>
      <c r="C24" s="19">
        <f>SUBTOTAL(109,Expense[Projected])</f>
        <v>3603</v>
      </c>
      <c r="D24" s="19">
        <f>SUBTOTAL(109,Expense[Actual])</f>
        <v>3655</v>
      </c>
      <c r="E24" s="19">
        <f>SUBTOTAL(109,Expense[Variance])</f>
        <v>-52</v>
      </c>
    </row>
    <row r="25" spans="2:5" ht="35.1" customHeight="1">
      <c r="B25" s="39"/>
      <c r="C25" s="16"/>
      <c r="D25" s="17"/>
      <c r="E25" s="17"/>
    </row>
  </sheetData>
  <mergeCells count="1">
    <mergeCell ref="B1:E2"/>
  </mergeCells>
  <dataValidations count="7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Year is automatically updated based on year entered in cell B4 in Cash Flow worksheet. Enter expense details in table below" sqref="B3" xr:uid="{00000000-0002-0000-0200-000003000000}"/>
    <dataValidation allowBlank="1" showInputMessage="1" showErrorMessage="1" prompt="Enter Monthly Expense items in this column under this heading. Use heading filters to find specific entries" sqref="B4" xr:uid="{00000000-0002-0000-0200-000004000000}"/>
    <dataValidation allowBlank="1" showInputMessage="1" showErrorMessage="1" prompt="Enter Projected expense in this column under this heading" sqref="C4" xr:uid="{00000000-0002-0000-0200-000005000000}"/>
    <dataValidation allowBlank="1" showInputMessage="1" showErrorMessage="1" prompt="Enter Actual expense in this column under this heading" sqref="D4" xr:uid="{00000000-0002-0000-0200-000006000000}"/>
    <dataValidation allowBlank="1" showInputMessage="1" showErrorMessage="1" prompt="Variance is automatically calculated, and icon is updated in this column under this heading" sqref="E4" xr:uid="{00000000-0002-0000-0200-000007000000}"/>
    <dataValidation allowBlank="1" showInputMessage="1" showErrorMessage="1" prompt="Title is automatically updated based on title entered in cell B2 in Cash Flow worksheet" sqref="B1" xr:uid="{00000000-0002-0000-0200-000008000000}"/>
  </dataValidations>
  <printOptions horizontalCentered="1"/>
  <pageMargins left="0.4" right="0.4" top="0.4" bottom="0.4" header="0.25" footer="0.25"/>
  <pageSetup scale="8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E5:E23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/>
  <cols>
    <col min="1" max="1" width="1.77734375" customWidth="1"/>
    <col min="2" max="2" width="14.77734375" customWidth="1"/>
    <col min="3" max="4" width="12.44140625" customWidth="1"/>
  </cols>
  <sheetData>
    <row r="1" spans="2:4" ht="39.75">
      <c r="B1" s="3" t="s">
        <v>32</v>
      </c>
      <c r="C1" s="1"/>
      <c r="D1" s="1"/>
    </row>
    <row r="3" spans="2:4">
      <c r="B3" s="2"/>
      <c r="C3" s="2" t="s">
        <v>1</v>
      </c>
      <c r="D3" s="2" t="s">
        <v>2</v>
      </c>
    </row>
    <row r="4" spans="2:4">
      <c r="B4" s="2" t="s">
        <v>0</v>
      </c>
      <c r="C4" s="2" t="e">
        <f>CashFlow[[#Totals],[Projected]]</f>
        <v>#REF!</v>
      </c>
      <c r="D4" s="2" t="e">
        <f>CashFlow[[#Totals],[Actual]]</f>
        <v>#REF!</v>
      </c>
    </row>
    <row r="5" spans="2:4">
      <c r="B5" s="2" t="s">
        <v>7</v>
      </c>
      <c r="C5" s="2" t="e">
        <f>Income[[#Totals],[Projected]]</f>
        <v>#REF!</v>
      </c>
      <c r="D5" s="2" t="e">
        <f>Income[[#Totals],[Actual]]</f>
        <v>#REF!</v>
      </c>
    </row>
    <row r="6" spans="2:4">
      <c r="B6" s="2" t="s">
        <v>11</v>
      </c>
      <c r="C6" s="2">
        <f>Expense[[#Totals],[Projected]]</f>
        <v>3603</v>
      </c>
      <c r="D6" s="2">
        <f>Expense[[#Totals],[Actual]]</f>
        <v>3655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 Flow</vt:lpstr>
      <vt:lpstr>Monthly Income</vt:lpstr>
      <vt:lpstr>Monthly Expense</vt:lpstr>
      <vt:lpstr>CHART DATA</vt:lpstr>
      <vt:lpstr>BudgetTitle</vt:lpstr>
      <vt:lpstr>'Cash Flow'!Print_Titles</vt:lpstr>
      <vt:lpstr>'Monthly Expense'!Print_Titles</vt:lpstr>
      <vt:lpstr>'Monthly Income'!Print_Titles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2022-10-12T01:58:20Z</cp:lastPrinted>
  <dcterms:created xsi:type="dcterms:W3CDTF">2018-02-18T19:38:03Z</dcterms:created>
  <dcterms:modified xsi:type="dcterms:W3CDTF">2022-10-12T01:58:26Z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