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0"/>
  <workbookPr filterPrivacy="1"/>
  <xr:revisionPtr revIDLastSave="5" documentId="13_ncr:1_{9D6C4F89-A293-46F9-81FA-8284001E4351}" xr6:coauthVersionLast="36" xr6:coauthVersionMax="47" xr10:uidLastSave="{AB483777-FD99-4C96-A00A-6D3F1AE89A10}"/>
  <bookViews>
    <workbookView xWindow="-120" yWindow="-120" windowWidth="20730" windowHeight="11160" xr2:uid="{00000000-000D-0000-FFFF-FFFF00000000}"/>
  </bookViews>
  <sheets>
    <sheet name="PERSONAL MONTHLY BUDGET" sheetId="1" r:id="rId1"/>
  </sheets>
  <definedNames>
    <definedName name="_xlnm.Print_Area" localSheetId="0">'PERSONAL MONTHLY BUDGET'!$A$1:$J$66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1" l="1"/>
  <c r="E6" i="1"/>
  <c r="J57" i="1"/>
  <c r="J55" i="1"/>
  <c r="J49" i="1"/>
  <c r="J50" i="1"/>
  <c r="J51" i="1"/>
  <c r="J52" i="1"/>
  <c r="J43" i="1"/>
  <c r="J44" i="1"/>
  <c r="J45" i="1"/>
  <c r="J37" i="1"/>
  <c r="J38" i="1"/>
  <c r="J39" i="1"/>
  <c r="J34" i="1"/>
  <c r="J25" i="1"/>
  <c r="J26" i="1"/>
  <c r="J27" i="1"/>
  <c r="J28" i="1"/>
  <c r="J29" i="1"/>
  <c r="J30" i="1"/>
  <c r="J13" i="1"/>
  <c r="J14" i="1"/>
  <c r="J15" i="1"/>
  <c r="J16" i="1"/>
  <c r="J17" i="1"/>
  <c r="J18" i="1"/>
  <c r="J19" i="1"/>
  <c r="J20" i="1"/>
  <c r="J21" i="1"/>
  <c r="E58" i="1"/>
  <c r="E59" i="1"/>
  <c r="E60" i="1"/>
  <c r="E61" i="1"/>
  <c r="E62" i="1"/>
  <c r="E63" i="1"/>
  <c r="E64" i="1"/>
  <c r="E50" i="1"/>
  <c r="E51" i="1"/>
  <c r="E52" i="1"/>
  <c r="E53" i="1"/>
  <c r="E54" i="1"/>
  <c r="E44" i="1"/>
  <c r="E45" i="1"/>
  <c r="E46" i="1"/>
  <c r="E37" i="1"/>
  <c r="E38" i="1"/>
  <c r="E39" i="1"/>
  <c r="E40" i="1"/>
  <c r="E26" i="1"/>
  <c r="E27" i="1"/>
  <c r="E28" i="1"/>
  <c r="E29" i="1"/>
  <c r="E30" i="1"/>
  <c r="E31" i="1"/>
  <c r="E32" i="1"/>
  <c r="E13" i="1"/>
  <c r="E14" i="1"/>
  <c r="E15" i="1"/>
  <c r="E16" i="1"/>
  <c r="E17" i="1"/>
  <c r="E18" i="1"/>
  <c r="E19" i="1"/>
  <c r="E20" i="1"/>
  <c r="E21" i="1"/>
  <c r="E22" i="1"/>
  <c r="J35" i="1" l="1"/>
  <c r="J31" i="1"/>
  <c r="J6" i="1"/>
  <c r="J4" i="1"/>
  <c r="E47" i="1"/>
  <c r="E23" i="1"/>
  <c r="E65" i="1"/>
  <c r="J40" i="1"/>
  <c r="J59" i="1"/>
  <c r="E41" i="1"/>
  <c r="E55" i="1"/>
  <c r="J46" i="1"/>
  <c r="J53" i="1"/>
  <c r="E33" i="1"/>
  <c r="J22" i="1"/>
  <c r="J8" i="1" l="1"/>
</calcChain>
</file>

<file path=xl/sharedStrings.xml><?xml version="1.0" encoding="utf-8"?>
<sst xmlns="http://schemas.openxmlformats.org/spreadsheetml/2006/main" count="149" uniqueCount="88">
  <si>
    <t>PROJECTED MONTHLY INCOME</t>
  </si>
  <si>
    <t>Income 1</t>
  </si>
  <si>
    <t>Extra income</t>
  </si>
  <si>
    <t>Total monthly income</t>
  </si>
  <si>
    <t>ACTUAL MONTHLY INCOME</t>
  </si>
  <si>
    <t>HOUSING</t>
  </si>
  <si>
    <t>Projected Cost</t>
  </si>
  <si>
    <t>Actual Cost</t>
  </si>
  <si>
    <t>Difference</t>
  </si>
  <si>
    <t>ENTERTAINMENT</t>
  </si>
  <si>
    <t>Mortgage or rent</t>
  </si>
  <si>
    <t>Video/DVD</t>
  </si>
  <si>
    <t>Phone</t>
  </si>
  <si>
    <t>CDs</t>
  </si>
  <si>
    <t>Electricity</t>
  </si>
  <si>
    <t>Movies</t>
  </si>
  <si>
    <t>Gas</t>
  </si>
  <si>
    <t>Concerts</t>
  </si>
  <si>
    <t>Water and sewer</t>
  </si>
  <si>
    <t>Sporting events</t>
  </si>
  <si>
    <t>Cable</t>
  </si>
  <si>
    <t>Live theater</t>
  </si>
  <si>
    <t>Waste removal</t>
  </si>
  <si>
    <t>Other</t>
  </si>
  <si>
    <t>Supplies</t>
  </si>
  <si>
    <t>LOANS</t>
  </si>
  <si>
    <t>TRANSPORTATION</t>
  </si>
  <si>
    <t>Personal</t>
  </si>
  <si>
    <t>Vehicle payment</t>
  </si>
  <si>
    <t>Student</t>
  </si>
  <si>
    <t>Bus/taxi fare</t>
  </si>
  <si>
    <t>Credit card</t>
  </si>
  <si>
    <t>Insurance</t>
  </si>
  <si>
    <t>Licensing</t>
  </si>
  <si>
    <t>Fuel</t>
  </si>
  <si>
    <t>Maintenance</t>
  </si>
  <si>
    <t>TAXES</t>
  </si>
  <si>
    <t>Federal</t>
  </si>
  <si>
    <t>INSURANCE</t>
  </si>
  <si>
    <t>Home</t>
  </si>
  <si>
    <t>Health</t>
  </si>
  <si>
    <t>Life</t>
  </si>
  <si>
    <t>Retirement account</t>
  </si>
  <si>
    <t>FOOD</t>
  </si>
  <si>
    <t>Investment account</t>
  </si>
  <si>
    <t>Groceries</t>
  </si>
  <si>
    <t>Dining out</t>
  </si>
  <si>
    <t>GIFTS AND DONATIONS</t>
  </si>
  <si>
    <t>Charity 1</t>
  </si>
  <si>
    <t>PETS</t>
  </si>
  <si>
    <t>Charity 2</t>
  </si>
  <si>
    <t>Food</t>
  </si>
  <si>
    <t>Charity 3</t>
  </si>
  <si>
    <t>Medical</t>
  </si>
  <si>
    <t>Grooming</t>
  </si>
  <si>
    <t>Toys</t>
  </si>
  <si>
    <t>LEGAL</t>
  </si>
  <si>
    <t>Attorney</t>
  </si>
  <si>
    <t>Alimony</t>
  </si>
  <si>
    <t>PERSONAL CARE</t>
  </si>
  <si>
    <t>Hair/nails</t>
  </si>
  <si>
    <t>Clothing</t>
  </si>
  <si>
    <t>TOTAL PROJECTED COST</t>
  </si>
  <si>
    <t>Dry cleaning</t>
  </si>
  <si>
    <t>Health club</t>
  </si>
  <si>
    <t>TOTAL ACTUAL COST</t>
  </si>
  <si>
    <t>TOTAL DIFFERENCE</t>
  </si>
  <si>
    <t>Subtotal</t>
  </si>
  <si>
    <t>PERSONAL MONTHLY BUDGET</t>
  </si>
  <si>
    <t>PROJECTED BALANCE 
(Projected income minus expenses)</t>
  </si>
  <si>
    <t>ACTUAL BALANCE 
(Actual income minus expenses)</t>
  </si>
  <si>
    <t>DIFFERENCE 
(Actual minus projected)</t>
  </si>
  <si>
    <t>Create a Personal Monthly Budget in this worksheet. Helpful instructions on how to use this worksheet are in cells in this column. Arrow down to get started.</t>
  </si>
  <si>
    <t>Title of this worksheet is in cell at right. Next instruction is in cell A4.</t>
  </si>
  <si>
    <t>Projected Monthly Income label is in cell at right. Enter Income 1 in cell E4 and Extra Income in E5 to calculate Total monthly income in E6. Next instruction is in cell A6.</t>
  </si>
  <si>
    <t>Projected Balance is auto calculated in cell J4, Actual Balance in J6, and Difference in J8. Next instruction is in cell A8.</t>
  </si>
  <si>
    <t>Actual Monthly Income label is in cell at right. Enter Income 1 in cell E8 and Extra Income in E9 to calculate Total monthly income in E10. Next instruction is in cell A12.</t>
  </si>
  <si>
    <t>Enter details in Housing table starting in cell at right and in Entertainment table starting in cell G12. Next instruction is in cell A25.</t>
  </si>
  <si>
    <t>Enter details in Transportation table starting in cell at right and in Loans table starting in cell G24. Next instruction is in cell A35.</t>
  </si>
  <si>
    <t>Enter details in Insurance table starting in cell at right and in Taxes table starting in cell G33. Next instruction is in cell A42.</t>
  </si>
  <si>
    <t>Enter details in Food table starting in cell at right and in Savings table starting in cell G40. Next instruction is in cell A48.</t>
  </si>
  <si>
    <t>Enter details in Pets table starting in cell at right and in Gifts table starting in cell G46. Next instruction is in cell A56.</t>
  </si>
  <si>
    <t>Enter details in Personal Care table starting in cell at right and in Legal table starting in cell G52. Next instruction is in cell A59.</t>
  </si>
  <si>
    <t>Total Projected Cost is auto calculated in cell J59, Total Actual Cost in J61, and Total Difference in J63.</t>
  </si>
  <si>
    <t xml:space="preserve">SAVINGS </t>
  </si>
  <si>
    <t xml:space="preserve">Maintenance </t>
  </si>
  <si>
    <t xml:space="preserve">Payments on lien </t>
  </si>
  <si>
    <t>Organization dues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</si>
</sst>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8" formatCode="&quot;$&quot;#,##0.00_);[Red]\(&quot;$&quot;#,##0.00\)"/>
    <numFmt numFmtId="164" formatCode="&quot;$&quot;#,##0.00"/>
  </numFmts>
  <fonts count="19" x14ac:knownFonts="1">
    <font>
      <sz val="10"/>
      <color theme="1" tint="0.24994659260841701"/>
      <name val="Calibri"/>
      <family val="2"/>
      <scheme val="minor"/>
    </font>
    <font>
      <sz val="10"/>
      <color theme="1" tint="0.24994659260841701"/>
      <name val="Century Gothic"/>
      <family val="2"/>
      <scheme val="major"/>
    </font>
    <font>
      <b/>
      <sz val="10"/>
      <color theme="1" tint="0.24994659260841701"/>
      <name val="Century Gothic"/>
      <family val="2"/>
      <scheme val="major"/>
    </font>
    <font>
      <sz val="22"/>
      <color theme="3" tint="0.24994659260841701"/>
      <name val="Century Gothic"/>
      <family val="2"/>
      <scheme val="major"/>
    </font>
    <font>
      <sz val="10"/>
      <color theme="1" tint="0.14999847407452621"/>
      <name val="Century Gothic"/>
      <family val="2"/>
      <scheme val="major"/>
    </font>
    <font>
      <b/>
      <sz val="10"/>
      <color theme="1" tint="0.14999847407452621"/>
      <name val="Century Gothic"/>
      <family val="2"/>
      <scheme val="major"/>
    </font>
    <font>
      <b/>
      <sz val="11"/>
      <color theme="1" tint="0.14999847407452621"/>
      <name val="Century Gothic"/>
      <family val="2"/>
      <scheme val="major"/>
    </font>
    <font>
      <sz val="11"/>
      <color theme="0"/>
      <name val="Century Gothic"/>
      <family val="2"/>
      <scheme val="major"/>
    </font>
    <font>
      <sz val="11"/>
      <color theme="1"/>
      <name val="Century Gothic"/>
      <family val="2"/>
      <scheme val="major"/>
    </font>
    <font>
      <sz val="10"/>
      <color theme="0"/>
      <name val="Century Gothic"/>
      <family val="2"/>
      <scheme val="major"/>
    </font>
    <font>
      <b/>
      <sz val="11"/>
      <color theme="1" tint="0.24994659260841701"/>
      <name val="Century Gothic"/>
      <family val="2"/>
      <scheme val="major"/>
    </font>
    <font>
      <sz val="10"/>
      <color theme="1"/>
      <name val="Century Gothic"/>
      <family val="2"/>
      <scheme val="major"/>
    </font>
    <font>
      <b/>
      <sz val="10"/>
      <color theme="0"/>
      <name val="Century Gothic"/>
      <family val="2"/>
      <scheme val="major"/>
    </font>
    <font>
      <b/>
      <sz val="11"/>
      <color theme="1"/>
      <name val="Century Gothic"/>
      <family val="2"/>
      <scheme val="major"/>
    </font>
    <font>
      <b/>
      <sz val="10"/>
      <color theme="1" tint="4.9989318521683403E-2"/>
      <name val="Century Gothic"/>
      <family val="2"/>
      <scheme val="major"/>
    </font>
    <font>
      <sz val="10"/>
      <color theme="1" tint="4.9989318521683403E-2"/>
      <name val="Century Gothic"/>
      <family val="2"/>
      <scheme val="major"/>
    </font>
    <font>
      <b/>
      <sz val="11"/>
      <color theme="1" tint="4.9989318521683403E-2"/>
      <name val="Century Gothic"/>
      <family val="2"/>
      <scheme val="major"/>
    </font>
    <font>
      <sz val="11"/>
      <color theme="1" tint="0.24994659260841701"/>
      <name val="Century Gothic"/>
      <family val="2"/>
      <scheme val="major"/>
    </font>
    <font>
      <b/>
      <sz val="48"/>
      <color theme="0"/>
      <name val="Century Gothic"/>
      <family val="2"/>
      <scheme val="major"/>
    </font>
  </fonts>
  <fills count="8">
    <fill>
      <patternFill patternType="none"/>
    </fill>
    <fill>
      <patternFill patternType="gray125"/>
    </fill>
    <fill>
      <patternFill patternType="solid">
        <fgColor rgb="FF411530"/>
        <bgColor indexed="64"/>
      </patternFill>
    </fill>
    <fill>
      <patternFill patternType="solid">
        <fgColor rgb="FFD1512D"/>
        <bgColor indexed="64"/>
      </patternFill>
    </fill>
    <fill>
      <patternFill patternType="solid">
        <fgColor rgb="FFF5C7A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theme="4" tint="-0.24994659260841701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/>
      <top/>
      <bottom style="thin">
        <color rgb="FFF5C7A9"/>
      </bottom>
      <diagonal/>
    </border>
    <border>
      <left/>
      <right/>
      <top style="thin">
        <color rgb="FFF5C7A9"/>
      </top>
      <bottom style="thin">
        <color rgb="FFF5C7A9"/>
      </bottom>
      <diagonal/>
    </border>
    <border>
      <left style="thin">
        <color rgb="FF411530"/>
      </left>
      <right style="thin">
        <color rgb="FF411530"/>
      </right>
      <top style="thin">
        <color rgb="FF411530"/>
      </top>
      <bottom style="thin">
        <color rgb="FF411530"/>
      </bottom>
      <diagonal/>
    </border>
    <border>
      <left style="thin">
        <color rgb="FF411530"/>
      </left>
      <right/>
      <top style="thin">
        <color rgb="FF411530"/>
      </top>
      <bottom style="thin">
        <color rgb="FF411530"/>
      </bottom>
      <diagonal/>
    </border>
    <border>
      <left/>
      <right/>
      <top style="thin">
        <color rgb="FF411530"/>
      </top>
      <bottom style="thin">
        <color rgb="FF411530"/>
      </bottom>
      <diagonal/>
    </border>
    <border>
      <left/>
      <right style="thin">
        <color rgb="FF411530"/>
      </right>
      <top style="thin">
        <color rgb="FF411530"/>
      </top>
      <bottom style="thin">
        <color rgb="FF411530"/>
      </bottom>
      <diagonal/>
    </border>
    <border>
      <left style="thin">
        <color rgb="FF411530"/>
      </left>
      <right style="thin">
        <color rgb="FF411530"/>
      </right>
      <top style="thin">
        <color rgb="FF411530"/>
      </top>
      <bottom style="thin">
        <color rgb="FFF5C7A9"/>
      </bottom>
      <diagonal/>
    </border>
    <border>
      <left style="thin">
        <color rgb="FF411530"/>
      </left>
      <right/>
      <top style="thin">
        <color rgb="FF411530"/>
      </top>
      <bottom style="thin">
        <color rgb="FFF5C7A9"/>
      </bottom>
      <diagonal/>
    </border>
    <border>
      <left style="thin">
        <color rgb="FF411530"/>
      </left>
      <right style="thin">
        <color rgb="FF411530"/>
      </right>
      <top/>
      <bottom style="thin">
        <color rgb="FF411530"/>
      </bottom>
      <diagonal/>
    </border>
    <border>
      <left style="thin">
        <color rgb="FF411530"/>
      </left>
      <right style="thin">
        <color rgb="FF411530"/>
      </right>
      <top style="thin">
        <color rgb="FFF5C7A9"/>
      </top>
      <bottom style="thin">
        <color rgb="FFF5C7A9"/>
      </bottom>
      <diagonal/>
    </border>
    <border>
      <left style="thin">
        <color rgb="FF411530"/>
      </left>
      <right style="thin">
        <color rgb="FF411530"/>
      </right>
      <top style="thin">
        <color rgb="FFF5C7A9"/>
      </top>
      <bottom style="thin">
        <color rgb="FF411530"/>
      </bottom>
      <diagonal/>
    </border>
    <border>
      <left style="thin">
        <color rgb="FFF5C7A9"/>
      </left>
      <right style="thin">
        <color rgb="FF411530"/>
      </right>
      <top style="thin">
        <color rgb="FF411530"/>
      </top>
      <bottom style="thin">
        <color rgb="FF411530"/>
      </bottom>
      <diagonal/>
    </border>
    <border>
      <left style="thin">
        <color rgb="FF411530"/>
      </left>
      <right/>
      <top style="thin">
        <color rgb="FFF5C7A9"/>
      </top>
      <bottom style="thin">
        <color rgb="FF411530"/>
      </bottom>
      <diagonal/>
    </border>
    <border>
      <left style="thin">
        <color rgb="FF411530"/>
      </left>
      <right/>
      <top/>
      <bottom style="thin">
        <color rgb="FF411530"/>
      </bottom>
      <diagonal/>
    </border>
    <border>
      <left style="thin">
        <color rgb="FFF5C7A9"/>
      </left>
      <right style="thin">
        <color rgb="FF411530"/>
      </right>
      <top style="thin">
        <color rgb="FF411530"/>
      </top>
      <bottom style="thin">
        <color rgb="FFF5C7A9"/>
      </bottom>
      <diagonal/>
    </border>
    <border>
      <left style="thin">
        <color rgb="FFF5C7A9"/>
      </left>
      <right style="thin">
        <color rgb="FF411530"/>
      </right>
      <top style="thin">
        <color rgb="FFF5C7A9"/>
      </top>
      <bottom style="thin">
        <color rgb="FF411530"/>
      </bottom>
      <diagonal/>
    </border>
    <border>
      <left style="thin">
        <color rgb="FFF5C7A9"/>
      </left>
      <right style="thin">
        <color rgb="FF411530"/>
      </right>
      <top/>
      <bottom style="thin">
        <color rgb="FF411530"/>
      </bottom>
      <diagonal/>
    </border>
    <border>
      <left style="thin">
        <color rgb="FF411530"/>
      </left>
      <right/>
      <top style="thin">
        <color rgb="FFF5C7A9"/>
      </top>
      <bottom style="thin">
        <color rgb="FFF5C7A9"/>
      </bottom>
      <diagonal/>
    </border>
    <border>
      <left style="thin">
        <color rgb="FFF5C7A9"/>
      </left>
      <right style="thin">
        <color rgb="FF411530"/>
      </right>
      <top style="thin">
        <color rgb="FFF5C7A9"/>
      </top>
      <bottom style="thin">
        <color rgb="FFF5C7A9"/>
      </bottom>
      <diagonal/>
    </border>
  </borders>
  <cellStyleXfs count="4">
    <xf numFmtId="0" fontId="0" fillId="0" borderId="0"/>
    <xf numFmtId="0" fontId="3" fillId="0" borderId="1" applyNumberFormat="0" applyFill="0" applyAlignment="0" applyProtection="0"/>
    <xf numFmtId="0" fontId="1" fillId="0" borderId="2" applyNumberFormat="0" applyFill="0" applyBorder="0" applyAlignment="0" applyProtection="0"/>
    <xf numFmtId="0" fontId="2" fillId="0" borderId="3" applyNumberFormat="0" applyFill="0" applyBorder="0" applyAlignment="0" applyProtection="0"/>
  </cellStyleXfs>
  <cellXfs count="104">
    <xf numFmtId="0" fontId="0" fillId="0" borderId="0" xfId="0"/>
    <xf numFmtId="0" fontId="7" fillId="0" borderId="0" xfId="0" applyFont="1" applyBorder="1"/>
    <xf numFmtId="0" fontId="8" fillId="0" borderId="0" xfId="0" applyFont="1" applyBorder="1"/>
    <xf numFmtId="0" fontId="9" fillId="0" borderId="0" xfId="0" applyFont="1" applyBorder="1"/>
    <xf numFmtId="0" fontId="1" fillId="0" borderId="0" xfId="0" applyFont="1" applyBorder="1"/>
    <xf numFmtId="0" fontId="1" fillId="0" borderId="0" xfId="0" applyFont="1" applyBorder="1" applyAlignment="1">
      <alignment vertical="center"/>
    </xf>
    <xf numFmtId="0" fontId="12" fillId="3" borderId="0" xfId="0" applyFont="1" applyFill="1" applyBorder="1" applyAlignment="1">
      <alignment horizontal="center" vertical="center"/>
    </xf>
    <xf numFmtId="164" fontId="10" fillId="4" borderId="0" xfId="0" applyNumberFormat="1" applyFont="1" applyFill="1" applyBorder="1" applyAlignment="1">
      <alignment vertical="center"/>
    </xf>
    <xf numFmtId="164" fontId="10" fillId="4" borderId="0" xfId="0" applyNumberFormat="1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center" vertical="center"/>
    </xf>
    <xf numFmtId="164" fontId="1" fillId="0" borderId="8" xfId="0" applyNumberFormat="1" applyFont="1" applyFill="1" applyBorder="1" applyAlignment="1">
      <alignment horizontal="center" vertical="center"/>
    </xf>
    <xf numFmtId="164" fontId="11" fillId="0" borderId="7" xfId="0" applyNumberFormat="1" applyFont="1" applyFill="1" applyBorder="1" applyAlignment="1">
      <alignment horizontal="center" vertical="center"/>
    </xf>
    <xf numFmtId="164" fontId="11" fillId="0" borderId="8" xfId="0" applyNumberFormat="1" applyFont="1" applyFill="1" applyBorder="1" applyAlignment="1">
      <alignment horizontal="center" vertical="center"/>
    </xf>
    <xf numFmtId="164" fontId="14" fillId="0" borderId="7" xfId="0" applyNumberFormat="1" applyFont="1" applyFill="1" applyBorder="1" applyAlignment="1">
      <alignment horizontal="center" vertical="center"/>
    </xf>
    <xf numFmtId="164" fontId="14" fillId="0" borderId="8" xfId="0" applyNumberFormat="1" applyFont="1" applyFill="1" applyBorder="1" applyAlignment="1">
      <alignment horizontal="center" vertical="center"/>
    </xf>
    <xf numFmtId="164" fontId="15" fillId="0" borderId="7" xfId="0" applyNumberFormat="1" applyFont="1" applyFill="1" applyBorder="1" applyAlignment="1">
      <alignment horizontal="center" vertical="center"/>
    </xf>
    <xf numFmtId="164" fontId="15" fillId="0" borderId="8" xfId="0" applyNumberFormat="1" applyFont="1" applyFill="1" applyBorder="1" applyAlignment="1">
      <alignment horizontal="center" vertical="center"/>
    </xf>
    <xf numFmtId="164" fontId="16" fillId="4" borderId="0" xfId="0" applyNumberFormat="1" applyFont="1" applyFill="1" applyBorder="1" applyAlignment="1">
      <alignment vertical="center"/>
    </xf>
    <xf numFmtId="164" fontId="16" fillId="4" borderId="0" xfId="0" applyNumberFormat="1" applyFont="1" applyFill="1" applyBorder="1" applyAlignment="1">
      <alignment horizontal="center" vertical="center"/>
    </xf>
    <xf numFmtId="164" fontId="17" fillId="4" borderId="0" xfId="0" applyNumberFormat="1" applyFont="1" applyFill="1" applyBorder="1" applyAlignment="1">
      <alignment vertical="center"/>
    </xf>
    <xf numFmtId="164" fontId="17" fillId="4" borderId="0" xfId="0" applyNumberFormat="1" applyFont="1" applyFill="1" applyBorder="1" applyAlignment="1">
      <alignment horizontal="center" vertical="center"/>
    </xf>
    <xf numFmtId="164" fontId="13" fillId="4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indent="1"/>
    </xf>
    <xf numFmtId="0" fontId="1" fillId="0" borderId="0" xfId="0" applyFont="1" applyBorder="1" applyAlignment="1">
      <alignment horizontal="left" vertical="center" indent="1"/>
    </xf>
    <xf numFmtId="0" fontId="12" fillId="3" borderId="0" xfId="0" applyFont="1" applyFill="1" applyBorder="1" applyAlignment="1">
      <alignment horizontal="left" vertical="center" indent="1"/>
    </xf>
    <xf numFmtId="0" fontId="1" fillId="0" borderId="7" xfId="0" applyFont="1" applyFill="1" applyBorder="1" applyAlignment="1">
      <alignment horizontal="left" vertical="center" indent="1"/>
    </xf>
    <xf numFmtId="0" fontId="1" fillId="0" borderId="8" xfId="0" applyFont="1" applyFill="1" applyBorder="1" applyAlignment="1">
      <alignment horizontal="left" vertical="center" indent="1"/>
    </xf>
    <xf numFmtId="0" fontId="10" fillId="4" borderId="0" xfId="0" applyFont="1" applyFill="1" applyBorder="1" applyAlignment="1">
      <alignment horizontal="left" vertical="center" indent="1"/>
    </xf>
    <xf numFmtId="0" fontId="17" fillId="4" borderId="0" xfId="0" applyFont="1" applyFill="1" applyBorder="1" applyAlignment="1">
      <alignment horizontal="left" vertical="center" indent="1"/>
    </xf>
    <xf numFmtId="0" fontId="11" fillId="0" borderId="7" xfId="0" applyFont="1" applyFill="1" applyBorder="1" applyAlignment="1">
      <alignment horizontal="left" vertical="center" indent="1"/>
    </xf>
    <xf numFmtId="0" fontId="11" fillId="0" borderId="8" xfId="0" applyFont="1" applyFill="1" applyBorder="1" applyAlignment="1">
      <alignment horizontal="left" vertical="center" indent="1"/>
    </xf>
    <xf numFmtId="0" fontId="13" fillId="4" borderId="0" xfId="0" applyFont="1" applyFill="1" applyBorder="1" applyAlignment="1">
      <alignment horizontal="left" vertical="center" indent="1"/>
    </xf>
    <xf numFmtId="0" fontId="12" fillId="3" borderId="4" xfId="0" applyFont="1" applyFill="1" applyBorder="1" applyAlignment="1">
      <alignment horizontal="left" vertical="center" indent="1"/>
    </xf>
    <xf numFmtId="0" fontId="15" fillId="0" borderId="7" xfId="0" applyFont="1" applyFill="1" applyBorder="1" applyAlignment="1">
      <alignment horizontal="left" vertical="center" indent="1"/>
    </xf>
    <xf numFmtId="0" fontId="15" fillId="0" borderId="8" xfId="0" applyFont="1" applyFill="1" applyBorder="1" applyAlignment="1">
      <alignment horizontal="left" vertical="center" indent="1"/>
    </xf>
    <xf numFmtId="0" fontId="16" fillId="4" borderId="0" xfId="0" applyFont="1" applyFill="1" applyBorder="1" applyAlignment="1">
      <alignment horizontal="left" vertical="center" indent="1"/>
    </xf>
    <xf numFmtId="164" fontId="1" fillId="0" borderId="7" xfId="0" applyNumberFormat="1" applyFont="1" applyFill="1" applyBorder="1" applyAlignment="1">
      <alignment horizontal="left" vertical="center" indent="1"/>
    </xf>
    <xf numFmtId="164" fontId="1" fillId="0" borderId="8" xfId="0" applyNumberFormat="1" applyFont="1" applyFill="1" applyBorder="1" applyAlignment="1">
      <alignment horizontal="left" vertical="center" indent="1"/>
    </xf>
    <xf numFmtId="164" fontId="10" fillId="4" borderId="0" xfId="0" applyNumberFormat="1" applyFont="1" applyFill="1" applyBorder="1" applyAlignment="1">
      <alignment horizontal="left" vertical="center" indent="1"/>
    </xf>
    <xf numFmtId="164" fontId="17" fillId="4" borderId="0" xfId="0" applyNumberFormat="1" applyFont="1" applyFill="1" applyBorder="1" applyAlignment="1">
      <alignment horizontal="left" vertical="center" indent="1"/>
    </xf>
    <xf numFmtId="164" fontId="11" fillId="0" borderId="7" xfId="0" applyNumberFormat="1" applyFont="1" applyFill="1" applyBorder="1" applyAlignment="1">
      <alignment horizontal="left" vertical="center" indent="1"/>
    </xf>
    <xf numFmtId="164" fontId="11" fillId="0" borderId="8" xfId="0" applyNumberFormat="1" applyFont="1" applyFill="1" applyBorder="1" applyAlignment="1">
      <alignment horizontal="left" vertical="center" indent="1"/>
    </xf>
    <xf numFmtId="164" fontId="13" fillId="4" borderId="0" xfId="0" applyNumberFormat="1" applyFont="1" applyFill="1" applyBorder="1" applyAlignment="1">
      <alignment horizontal="left" vertical="center" indent="1"/>
    </xf>
    <xf numFmtId="0" fontId="12" fillId="3" borderId="10" xfId="0" applyFont="1" applyFill="1" applyBorder="1" applyAlignment="1">
      <alignment horizontal="left" vertical="center" indent="1"/>
    </xf>
    <xf numFmtId="0" fontId="12" fillId="3" borderId="11" xfId="0" applyFont="1" applyFill="1" applyBorder="1" applyAlignment="1">
      <alignment horizontal="left" vertical="center" indent="1"/>
    </xf>
    <xf numFmtId="0" fontId="12" fillId="3" borderId="11" xfId="0" applyFont="1" applyFill="1" applyBorder="1" applyAlignment="1">
      <alignment horizontal="center" vertical="center"/>
    </xf>
    <xf numFmtId="0" fontId="12" fillId="3" borderId="12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8" fontId="4" fillId="4" borderId="21" xfId="0" applyNumberFormat="1" applyFont="1" applyFill="1" applyBorder="1" applyAlignment="1">
      <alignment vertical="center"/>
    </xf>
    <xf numFmtId="8" fontId="4" fillId="4" borderId="25" xfId="0" applyNumberFormat="1" applyFont="1" applyFill="1" applyBorder="1" applyAlignment="1">
      <alignment vertical="center"/>
    </xf>
    <xf numFmtId="8" fontId="5" fillId="4" borderId="23" xfId="0" applyNumberFormat="1" applyFont="1" applyFill="1" applyBorder="1" applyAlignment="1">
      <alignment vertical="center"/>
    </xf>
    <xf numFmtId="0" fontId="17" fillId="5" borderId="0" xfId="0" applyFont="1" applyFill="1" applyBorder="1" applyAlignment="1">
      <alignment horizontal="left" vertical="center" indent="1"/>
    </xf>
    <xf numFmtId="164" fontId="17" fillId="5" borderId="0" xfId="0" applyNumberFormat="1" applyFont="1" applyFill="1" applyBorder="1" applyAlignment="1">
      <alignment horizontal="left" vertical="center" indent="1"/>
    </xf>
    <xf numFmtId="164" fontId="17" fillId="5" borderId="0" xfId="0" applyNumberFormat="1" applyFont="1" applyFill="1" applyBorder="1" applyAlignment="1">
      <alignment vertical="center"/>
    </xf>
    <xf numFmtId="164" fontId="17" fillId="5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6" fillId="4" borderId="15" xfId="3" applyFont="1" applyFill="1" applyBorder="1" applyAlignment="1">
      <alignment horizontal="left" vertical="center" indent="1"/>
    </xf>
    <xf numFmtId="0" fontId="6" fillId="4" borderId="20" xfId="3" applyFont="1" applyFill="1" applyBorder="1" applyAlignment="1">
      <alignment horizontal="left" vertical="center" indent="1"/>
    </xf>
    <xf numFmtId="0" fontId="6" fillId="4" borderId="9" xfId="3" applyFont="1" applyFill="1" applyBorder="1" applyAlignment="1">
      <alignment horizontal="left" vertical="center" indent="1"/>
    </xf>
    <xf numFmtId="0" fontId="6" fillId="4" borderId="10" xfId="3" applyFont="1" applyFill="1" applyBorder="1" applyAlignment="1">
      <alignment horizontal="left" vertical="center" indent="1"/>
    </xf>
    <xf numFmtId="8" fontId="6" fillId="4" borderId="23" xfId="0" applyNumberFormat="1" applyFont="1" applyFill="1" applyBorder="1" applyAlignment="1">
      <alignment horizontal="center" vertical="center"/>
    </xf>
    <xf numFmtId="8" fontId="6" fillId="4" borderId="18" xfId="0" applyNumberFormat="1" applyFont="1" applyFill="1" applyBorder="1" applyAlignment="1">
      <alignment horizontal="center" vertical="center"/>
    </xf>
    <xf numFmtId="8" fontId="6" fillId="7" borderId="18" xfId="0" applyNumberFormat="1" applyFont="1" applyFill="1" applyBorder="1" applyAlignment="1">
      <alignment horizontal="center" vertical="center"/>
    </xf>
    <xf numFmtId="8" fontId="6" fillId="7" borderId="21" xfId="0" applyNumberFormat="1" applyFont="1" applyFill="1" applyBorder="1" applyAlignment="1">
      <alignment horizontal="center" vertical="center"/>
    </xf>
    <xf numFmtId="8" fontId="6" fillId="6" borderId="22" xfId="0" applyNumberFormat="1" applyFont="1" applyFill="1" applyBorder="1" applyAlignment="1">
      <alignment horizontal="center" vertical="center"/>
    </xf>
    <xf numFmtId="8" fontId="6" fillId="6" borderId="21" xfId="0" applyNumberFormat="1" applyFont="1" applyFill="1" applyBorder="1" applyAlignment="1">
      <alignment horizontal="center" vertical="center"/>
    </xf>
    <xf numFmtId="0" fontId="6" fillId="6" borderId="17" xfId="3" applyFont="1" applyFill="1" applyBorder="1" applyAlignment="1">
      <alignment horizontal="left" vertical="center" indent="1"/>
    </xf>
    <xf numFmtId="0" fontId="6" fillId="6" borderId="19" xfId="3" applyFont="1" applyFill="1" applyBorder="1" applyAlignment="1">
      <alignment horizontal="left" vertical="center" indent="1"/>
    </xf>
    <xf numFmtId="0" fontId="6" fillId="6" borderId="13" xfId="3" applyFont="1" applyFill="1" applyBorder="1" applyAlignment="1">
      <alignment horizontal="left" vertical="center" indent="1"/>
    </xf>
    <xf numFmtId="0" fontId="6" fillId="6" borderId="14" xfId="3" applyFont="1" applyFill="1" applyBorder="1" applyAlignment="1">
      <alignment horizontal="left" vertical="center" indent="1"/>
    </xf>
    <xf numFmtId="8" fontId="5" fillId="4" borderId="23" xfId="0" applyNumberFormat="1" applyFont="1" applyFill="1" applyBorder="1" applyAlignment="1">
      <alignment horizontal="center" vertical="center"/>
    </xf>
    <xf numFmtId="8" fontId="5" fillId="4" borderId="18" xfId="0" applyNumberFormat="1" applyFont="1" applyFill="1" applyBorder="1" applyAlignment="1">
      <alignment horizontal="center" vertical="center"/>
    </xf>
    <xf numFmtId="8" fontId="5" fillId="4" borderId="21" xfId="0" applyNumberFormat="1" applyFont="1" applyFill="1" applyBorder="1" applyAlignment="1">
      <alignment horizontal="center" vertical="center"/>
    </xf>
    <xf numFmtId="0" fontId="6" fillId="7" borderId="9" xfId="3" applyFont="1" applyFill="1" applyBorder="1" applyAlignment="1">
      <alignment horizontal="left" vertical="center" indent="1"/>
    </xf>
    <xf numFmtId="0" fontId="6" fillId="7" borderId="10" xfId="3" applyFont="1" applyFill="1" applyBorder="1" applyAlignment="1">
      <alignment horizontal="left" vertical="center" indent="1"/>
    </xf>
    <xf numFmtId="0" fontId="6" fillId="7" borderId="13" xfId="3" applyFont="1" applyFill="1" applyBorder="1" applyAlignment="1">
      <alignment horizontal="left" vertical="center" indent="1"/>
    </xf>
    <xf numFmtId="0" fontId="6" fillId="7" borderId="14" xfId="3" applyFont="1" applyFill="1" applyBorder="1" applyAlignment="1">
      <alignment horizontal="left" vertical="center" indent="1"/>
    </xf>
    <xf numFmtId="0" fontId="4" fillId="5" borderId="13" xfId="2" applyFont="1" applyFill="1" applyBorder="1" applyAlignment="1">
      <alignment horizontal="left" vertical="center"/>
    </xf>
    <xf numFmtId="0" fontId="4" fillId="5" borderId="14" xfId="2" applyFont="1" applyFill="1" applyBorder="1" applyAlignment="1">
      <alignment horizontal="left" vertical="center"/>
    </xf>
    <xf numFmtId="0" fontId="12" fillId="3" borderId="9" xfId="2" applyFont="1" applyFill="1" applyBorder="1" applyAlignment="1">
      <alignment horizontal="left" vertical="center" wrapText="1" indent="1"/>
    </xf>
    <xf numFmtId="0" fontId="4" fillId="0" borderId="15" xfId="2" applyFont="1" applyFill="1" applyBorder="1" applyAlignment="1">
      <alignment horizontal="left" vertical="center" wrapText="1" indent="1"/>
    </xf>
    <xf numFmtId="0" fontId="4" fillId="0" borderId="15" xfId="2" applyFont="1" applyFill="1" applyBorder="1" applyAlignment="1">
      <alignment horizontal="left" vertical="center" indent="1"/>
    </xf>
    <xf numFmtId="0" fontId="4" fillId="0" borderId="20" xfId="2" applyFont="1" applyFill="1" applyBorder="1" applyAlignment="1">
      <alignment horizontal="left" vertical="center" indent="1"/>
    </xf>
    <xf numFmtId="0" fontId="4" fillId="0" borderId="9" xfId="2" applyFont="1" applyFill="1" applyBorder="1" applyAlignment="1">
      <alignment horizontal="left" vertical="center" indent="1"/>
    </xf>
    <xf numFmtId="0" fontId="4" fillId="0" borderId="10" xfId="2" applyFont="1" applyFill="1" applyBorder="1" applyAlignment="1">
      <alignment horizontal="left" vertical="center" indent="1"/>
    </xf>
    <xf numFmtId="0" fontId="4" fillId="0" borderId="13" xfId="2" applyFont="1" applyFill="1" applyBorder="1" applyAlignment="1">
      <alignment horizontal="left" vertical="center" indent="1"/>
    </xf>
    <xf numFmtId="0" fontId="4" fillId="0" borderId="14" xfId="2" applyFont="1" applyFill="1" applyBorder="1" applyAlignment="1">
      <alignment horizontal="left" vertical="center" indent="1"/>
    </xf>
    <xf numFmtId="0" fontId="12" fillId="3" borderId="9" xfId="2" applyFont="1" applyFill="1" applyBorder="1" applyAlignment="1">
      <alignment horizontal="left" vertical="center" indent="1"/>
    </xf>
    <xf numFmtId="0" fontId="12" fillId="3" borderId="10" xfId="2" applyFont="1" applyFill="1" applyBorder="1" applyAlignment="1">
      <alignment horizontal="left" vertical="center" indent="1"/>
    </xf>
    <xf numFmtId="0" fontId="12" fillId="3" borderId="13" xfId="2" applyFont="1" applyFill="1" applyBorder="1" applyAlignment="1">
      <alignment horizontal="left" vertical="center" indent="1"/>
    </xf>
    <xf numFmtId="0" fontId="12" fillId="3" borderId="14" xfId="2" applyFont="1" applyFill="1" applyBorder="1" applyAlignment="1">
      <alignment horizontal="left" vertical="center" indent="1"/>
    </xf>
    <xf numFmtId="0" fontId="4" fillId="5" borderId="15" xfId="2" applyFont="1" applyFill="1" applyBorder="1" applyAlignment="1">
      <alignment horizontal="left" vertical="center" indent="1"/>
    </xf>
    <xf numFmtId="0" fontId="4" fillId="5" borderId="20" xfId="2" applyFont="1" applyFill="1" applyBorder="1" applyAlignment="1">
      <alignment horizontal="left" vertical="center" indent="1"/>
    </xf>
    <xf numFmtId="0" fontId="4" fillId="5" borderId="16" xfId="2" applyFont="1" applyFill="1" applyBorder="1" applyAlignment="1">
      <alignment horizontal="left" vertical="center" indent="1"/>
    </xf>
    <xf numFmtId="0" fontId="4" fillId="5" borderId="24" xfId="2" applyFont="1" applyFill="1" applyBorder="1" applyAlignment="1">
      <alignment horizontal="left" vertical="center" indent="1"/>
    </xf>
    <xf numFmtId="0" fontId="4" fillId="5" borderId="13" xfId="2" applyFont="1" applyFill="1" applyBorder="1" applyAlignment="1">
      <alignment horizontal="left" vertical="center" indent="1"/>
    </xf>
    <xf numFmtId="0" fontId="4" fillId="5" borderId="14" xfId="2" applyFont="1" applyFill="1" applyBorder="1" applyAlignment="1">
      <alignment horizontal="left" vertical="center" indent="1"/>
    </xf>
    <xf numFmtId="0" fontId="4" fillId="5" borderId="15" xfId="2" applyFont="1" applyFill="1" applyBorder="1" applyAlignment="1">
      <alignment horizontal="left" vertical="center"/>
    </xf>
    <xf numFmtId="0" fontId="4" fillId="5" borderId="20" xfId="2" applyFont="1" applyFill="1" applyBorder="1" applyAlignment="1">
      <alignment horizontal="left" vertical="center"/>
    </xf>
    <xf numFmtId="0" fontId="4" fillId="5" borderId="16" xfId="2" applyFont="1" applyFill="1" applyBorder="1" applyAlignment="1">
      <alignment horizontal="left" vertical="center"/>
    </xf>
    <xf numFmtId="0" fontId="4" fillId="5" borderId="24" xfId="2" applyFont="1" applyFill="1" applyBorder="1" applyAlignment="1">
      <alignment horizontal="left" vertical="center"/>
    </xf>
    <xf numFmtId="0" fontId="18" fillId="2" borderId="0" xfId="1" applyFont="1" applyFill="1" applyBorder="1" applyAlignment="1">
      <alignment horizontal="center" vertical="center"/>
    </xf>
  </cellXfs>
  <cellStyles count="4">
    <cellStyle name="Heading 1" xfId="1" builtinId="16" customBuiltin="1"/>
    <cellStyle name="Heading 2" xfId="2" builtinId="17" customBuiltin="1"/>
    <cellStyle name="Heading 3" xfId="3" builtinId="18" customBuiltin="1"/>
    <cellStyle name="Normal" xfId="0" builtinId="0" customBuiltin="1"/>
  </cellStyles>
  <dxfs count="174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Century Gothic"/>
        <family val="2"/>
        <scheme val="major"/>
      </font>
      <numFmt numFmtId="164" formatCode="&quot;$&quot;#,##0.00"/>
      <fill>
        <patternFill patternType="solid">
          <fgColor indexed="64"/>
          <bgColor rgb="FFF5C7A9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entury Gothic"/>
        <family val="2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Century Gothic"/>
        <family val="2"/>
        <scheme val="major"/>
      </font>
      <numFmt numFmtId="164" formatCode="&quot;$&quot;#,##0.00"/>
      <fill>
        <patternFill patternType="solid">
          <fgColor indexed="64"/>
          <bgColor rgb="FFF5C7A9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entury Gothic"/>
        <family val="2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Century Gothic"/>
        <family val="2"/>
        <scheme val="major"/>
      </font>
      <numFmt numFmtId="164" formatCode="&quot;$&quot;#,##0.00"/>
      <fill>
        <patternFill patternType="solid">
          <fgColor indexed="64"/>
          <bgColor rgb="FFF5C7A9"/>
        </patternFill>
      </fill>
      <alignment horizontal="left" vertical="center" textRotation="0" wrapText="0" relativeIndent="1" justifyLastLine="0" shrinkToFit="0" readingOrder="0"/>
    </dxf>
    <dxf>
      <font>
        <strike val="0"/>
        <outline val="0"/>
        <shadow val="0"/>
        <u val="none"/>
        <vertAlign val="baseline"/>
        <name val="Century Gothic"/>
        <family val="2"/>
        <scheme val="major"/>
      </font>
      <fill>
        <patternFill patternType="none">
          <fgColor indexed="64"/>
          <bgColor auto="1"/>
        </patternFill>
      </fill>
      <alignment horizontal="left" vertical="center" textRotation="0" wrapText="0" relative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Century Gothic"/>
        <family val="2"/>
        <scheme val="major"/>
      </font>
      <fill>
        <patternFill patternType="solid">
          <fgColor indexed="64"/>
          <bgColor rgb="FFF5C7A9"/>
        </patternFill>
      </fill>
      <alignment horizontal="left" vertical="center" textRotation="0" wrapText="0" relativeIndent="1" justifyLastLine="0" shrinkToFit="0" readingOrder="0"/>
    </dxf>
    <dxf>
      <font>
        <strike val="0"/>
        <outline val="0"/>
        <shadow val="0"/>
        <u val="none"/>
        <vertAlign val="baseline"/>
        <name val="Century Gothic"/>
        <family val="2"/>
        <scheme val="major"/>
      </font>
      <fill>
        <patternFill patternType="none">
          <fgColor indexed="64"/>
          <bgColor auto="1"/>
        </patternFill>
      </fill>
      <alignment horizontal="left" vertical="center" textRotation="0" wrapText="0" relativeIndent="1" justifyLastLine="0" shrinkToFit="0" readingOrder="0"/>
    </dxf>
    <dxf>
      <border>
        <top style="thin">
          <color indexed="64"/>
        </top>
      </border>
    </dxf>
    <dxf>
      <font>
        <b/>
        <strike val="0"/>
        <outline val="0"/>
        <shadow val="0"/>
        <u val="none"/>
        <vertAlign val="baseline"/>
        <sz val="11"/>
        <color theme="1" tint="0.24994659260841701"/>
        <name val="Century Gothic"/>
        <family val="2"/>
        <scheme val="major"/>
      </font>
      <fill>
        <patternFill patternType="solid">
          <fgColor indexed="64"/>
          <bgColor rgb="FFF5C7A9"/>
        </patternFill>
      </fill>
      <alignment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entury Gothic"/>
        <family val="2"/>
        <scheme val="major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0"/>
        <color theme="0"/>
        <name val="Century Gothic"/>
        <family val="2"/>
        <scheme val="major"/>
      </font>
      <fill>
        <patternFill patternType="solid">
          <fgColor indexed="64"/>
          <bgColor rgb="FFD1512D"/>
        </patternFill>
      </fill>
      <alignment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Century Gothic"/>
        <family val="2"/>
        <scheme val="major"/>
      </font>
      <numFmt numFmtId="164" formatCode="&quot;$&quot;#,##0.00"/>
      <fill>
        <patternFill patternType="solid">
          <fgColor indexed="64"/>
          <bgColor rgb="FFF5C7A9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entury Gothic"/>
        <family val="2"/>
        <scheme val="major"/>
      </font>
      <numFmt numFmtId="164" formatCode="&quot;$&quot;#,##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Century Gothic"/>
        <family val="2"/>
        <scheme val="major"/>
      </font>
      <numFmt numFmtId="164" formatCode="&quot;$&quot;#,##0.00"/>
      <fill>
        <patternFill patternType="solid">
          <fgColor indexed="64"/>
          <bgColor rgb="FFF5C7A9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entury Gothic"/>
        <family val="2"/>
        <scheme val="major"/>
      </font>
      <numFmt numFmtId="164" formatCode="&quot;$&quot;#,##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Century Gothic"/>
        <family val="2"/>
        <scheme val="major"/>
      </font>
      <numFmt numFmtId="164" formatCode="&quot;$&quot;#,##0.00"/>
      <fill>
        <patternFill patternType="solid">
          <fgColor indexed="64"/>
          <bgColor rgb="FFF5C7A9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entury Gothic"/>
        <family val="2"/>
        <scheme val="major"/>
      </font>
      <numFmt numFmtId="164" formatCode="&quot;$&quot;#,##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Century Gothic"/>
        <family val="2"/>
        <scheme val="major"/>
      </font>
      <fill>
        <patternFill patternType="solid">
          <fgColor indexed="64"/>
          <bgColor rgb="FFF5C7A9"/>
        </patternFill>
      </fill>
      <alignment horizontal="left" vertical="center" textRotation="0" wrapText="0" relativeIndent="1" justifyLastLine="0" shrinkToFit="0" readingOrder="0"/>
    </dxf>
    <dxf>
      <font>
        <strike val="0"/>
        <outline val="0"/>
        <shadow val="0"/>
        <u val="none"/>
        <vertAlign val="baseline"/>
        <name val="Century Gothic"/>
        <family val="2"/>
        <scheme val="major"/>
      </font>
      <fill>
        <patternFill patternType="none">
          <fgColor indexed="64"/>
          <bgColor auto="1"/>
        </patternFill>
      </fill>
      <alignment horizontal="left" vertical="center" textRotation="0" wrapText="0" relativeIndent="1" justifyLastLine="0" shrinkToFit="0" readingOrder="0"/>
    </dxf>
    <dxf>
      <border>
        <top style="thin">
          <color indexed="64"/>
        </top>
      </border>
    </dxf>
    <dxf>
      <font>
        <b/>
        <strike val="0"/>
        <outline val="0"/>
        <shadow val="0"/>
        <u val="none"/>
        <vertAlign val="baseline"/>
        <sz val="11"/>
        <color theme="1" tint="0.24994659260841701"/>
        <name val="Century Gothic"/>
        <family val="2"/>
        <scheme val="major"/>
      </font>
      <fill>
        <patternFill patternType="solid">
          <fgColor indexed="64"/>
          <bgColor rgb="FFF5C7A9"/>
        </patternFill>
      </fill>
      <alignment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entury Gothic"/>
        <family val="2"/>
        <scheme val="major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0"/>
        <color theme="0"/>
        <name val="Century Gothic"/>
        <family val="2"/>
        <scheme val="major"/>
      </font>
      <fill>
        <patternFill patternType="solid">
          <fgColor indexed="64"/>
          <bgColor rgb="FFD1512D"/>
        </patternFill>
      </fill>
      <alignment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/>
        <strike val="0"/>
        <outline val="0"/>
        <shadow val="0"/>
        <u val="none"/>
        <vertAlign val="baseline"/>
        <sz val="11"/>
        <color theme="1" tint="0.24994659260841701"/>
        <name val="Century Gothic"/>
        <family val="2"/>
        <scheme val="major"/>
      </font>
      <numFmt numFmtId="164" formatCode="&quot;$&quot;#,##0.00"/>
      <fill>
        <patternFill patternType="solid">
          <fgColor indexed="64"/>
          <bgColor rgb="FFF5C7A9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entury Gothic"/>
        <family val="2"/>
        <scheme val="major"/>
      </font>
      <numFmt numFmtId="164" formatCode="&quot;$&quot;#,##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theme="1" tint="0.24994659260841701"/>
        <name val="Century Gothic"/>
        <family val="2"/>
        <scheme val="major"/>
      </font>
      <numFmt numFmtId="164" formatCode="&quot;$&quot;#,##0.00"/>
      <fill>
        <patternFill patternType="solid">
          <fgColor indexed="64"/>
          <bgColor rgb="FFF5C7A9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entury Gothic"/>
        <family val="2"/>
        <scheme val="major"/>
      </font>
      <numFmt numFmtId="164" formatCode="&quot;$&quot;#,##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theme="1" tint="0.24994659260841701"/>
        <name val="Century Gothic"/>
        <family val="2"/>
        <scheme val="major"/>
      </font>
      <numFmt numFmtId="164" formatCode="&quot;$&quot;#,##0.00"/>
      <fill>
        <patternFill patternType="solid">
          <fgColor indexed="64"/>
          <bgColor rgb="FFF5C7A9"/>
        </patternFill>
      </fill>
      <alignment horizontal="left" vertical="center" textRotation="0" wrapText="0" relativeIndent="1" justifyLastLine="0" shrinkToFit="0" readingOrder="0"/>
    </dxf>
    <dxf>
      <font>
        <strike val="0"/>
        <outline val="0"/>
        <shadow val="0"/>
        <u val="none"/>
        <vertAlign val="baseline"/>
        <name val="Century Gothic"/>
        <family val="2"/>
        <scheme val="major"/>
      </font>
      <numFmt numFmtId="164" formatCode="&quot;$&quot;#,##0.00"/>
      <fill>
        <patternFill patternType="none">
          <fgColor indexed="64"/>
          <bgColor auto="1"/>
        </patternFill>
      </fill>
      <alignment horizontal="left" vertical="center" textRotation="0" wrapText="0" relativeIndent="1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theme="1" tint="0.24994659260841701"/>
        <name val="Century Gothic"/>
        <family val="2"/>
        <scheme val="major"/>
      </font>
      <fill>
        <patternFill patternType="solid">
          <fgColor indexed="64"/>
          <bgColor rgb="FFF5C7A9"/>
        </patternFill>
      </fill>
      <alignment horizontal="left" vertical="center" textRotation="0" wrapText="0" relativeIndent="1" justifyLastLine="0" shrinkToFit="0" readingOrder="0"/>
    </dxf>
    <dxf>
      <font>
        <strike val="0"/>
        <outline val="0"/>
        <shadow val="0"/>
        <u val="none"/>
        <vertAlign val="baseline"/>
        <name val="Century Gothic"/>
        <family val="2"/>
        <scheme val="major"/>
      </font>
      <fill>
        <patternFill patternType="none">
          <fgColor indexed="64"/>
          <bgColor auto="1"/>
        </patternFill>
      </fill>
      <alignment horizontal="left" vertical="center" textRotation="0" wrapText="0" relativeIndent="1" justifyLastLine="0" shrinkToFit="0" readingOrder="0"/>
    </dxf>
    <dxf>
      <border>
        <top style="thin">
          <color indexed="64"/>
        </top>
      </border>
    </dxf>
    <dxf>
      <font>
        <b/>
        <strike val="0"/>
        <outline val="0"/>
        <shadow val="0"/>
        <u val="none"/>
        <vertAlign val="baseline"/>
        <sz val="11"/>
        <color theme="1" tint="0.24994659260841701"/>
        <name val="Century Gothic"/>
        <family val="2"/>
        <scheme val="major"/>
      </font>
      <fill>
        <patternFill patternType="solid">
          <fgColor indexed="64"/>
          <bgColor rgb="FFF5C7A9"/>
        </patternFill>
      </fill>
      <alignment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entury Gothic"/>
        <family val="2"/>
        <scheme val="major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0"/>
        <color theme="0"/>
        <name val="Century Gothic"/>
        <family val="2"/>
        <scheme val="major"/>
      </font>
      <fill>
        <patternFill patternType="solid">
          <fgColor indexed="64"/>
          <bgColor rgb="FFD1512D"/>
        </patternFill>
      </fill>
      <alignment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/>
        <strike val="0"/>
        <outline val="0"/>
        <shadow val="0"/>
        <u val="none"/>
        <vertAlign val="baseline"/>
        <sz val="11"/>
        <color theme="1" tint="0.24994659260841701"/>
        <name val="Century Gothic"/>
        <family val="2"/>
        <scheme val="major"/>
      </font>
      <numFmt numFmtId="164" formatCode="&quot;$&quot;#,##0.00"/>
      <fill>
        <patternFill patternType="solid">
          <fgColor indexed="64"/>
          <bgColor rgb="FFF5C7A9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entury Gothic"/>
        <family val="2"/>
        <scheme val="major"/>
      </font>
      <numFmt numFmtId="164" formatCode="&quot;$&quot;#,##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theme="1" tint="0.24994659260841701"/>
        <name val="Century Gothic"/>
        <family val="2"/>
        <scheme val="major"/>
      </font>
      <numFmt numFmtId="164" formatCode="&quot;$&quot;#,##0.00"/>
      <fill>
        <patternFill patternType="solid">
          <fgColor indexed="64"/>
          <bgColor rgb="FFF5C7A9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entury Gothic"/>
        <family val="2"/>
        <scheme val="major"/>
      </font>
      <numFmt numFmtId="164" formatCode="&quot;$&quot;#,##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theme="1" tint="0.24994659260841701"/>
        <name val="Century Gothic"/>
        <family val="2"/>
        <scheme val="major"/>
      </font>
      <numFmt numFmtId="164" formatCode="&quot;$&quot;#,##0.00"/>
      <fill>
        <patternFill patternType="solid">
          <fgColor indexed="64"/>
          <bgColor rgb="FFF5C7A9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entury Gothic"/>
        <family val="2"/>
        <scheme val="major"/>
      </font>
      <numFmt numFmtId="164" formatCode="&quot;$&quot;#,##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theme="1" tint="0.24994659260841701"/>
        <name val="Century Gothic"/>
        <family val="2"/>
        <scheme val="major"/>
      </font>
      <fill>
        <patternFill patternType="solid">
          <fgColor indexed="64"/>
          <bgColor rgb="FFF5C7A9"/>
        </patternFill>
      </fill>
      <alignment horizontal="left" vertical="center" textRotation="0" wrapText="0" relativeIndent="1" justifyLastLine="0" shrinkToFit="0" readingOrder="0"/>
    </dxf>
    <dxf>
      <font>
        <strike val="0"/>
        <outline val="0"/>
        <shadow val="0"/>
        <u val="none"/>
        <vertAlign val="baseline"/>
        <name val="Century Gothic"/>
        <family val="2"/>
        <scheme val="major"/>
      </font>
      <fill>
        <patternFill patternType="none">
          <fgColor indexed="64"/>
          <bgColor auto="1"/>
        </patternFill>
      </fill>
      <alignment horizontal="left" vertical="center" textRotation="0" wrapText="0" relativeIndent="1" justifyLastLine="0" shrinkToFit="0" readingOrder="0"/>
    </dxf>
    <dxf>
      <border>
        <top style="thin">
          <color indexed="64"/>
        </top>
      </border>
    </dxf>
    <dxf>
      <font>
        <b/>
        <strike val="0"/>
        <outline val="0"/>
        <shadow val="0"/>
        <u val="none"/>
        <vertAlign val="baseline"/>
        <sz val="11"/>
        <color theme="1" tint="0.24994659260841701"/>
        <name val="Century Gothic"/>
        <family val="2"/>
        <scheme val="major"/>
      </font>
      <fill>
        <patternFill patternType="solid">
          <fgColor indexed="64"/>
          <bgColor rgb="FFF5C7A9"/>
        </patternFill>
      </fill>
      <alignment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entury Gothic"/>
        <family val="2"/>
        <scheme val="major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0"/>
        <color theme="0"/>
        <name val="Century Gothic"/>
        <family val="2"/>
        <scheme val="major"/>
      </font>
      <fill>
        <patternFill patternType="solid">
          <fgColor indexed="64"/>
          <bgColor rgb="FFD1512D"/>
        </patternFill>
      </fill>
      <alignment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/>
        <strike val="0"/>
        <outline val="0"/>
        <shadow val="0"/>
        <u val="none"/>
        <vertAlign val="baseline"/>
        <sz val="11"/>
        <color theme="1" tint="0.24994659260841701"/>
        <name val="Century Gothic"/>
        <family val="2"/>
        <scheme val="major"/>
      </font>
      <numFmt numFmtId="164" formatCode="&quot;$&quot;#,##0.00"/>
      <fill>
        <patternFill patternType="solid">
          <fgColor indexed="64"/>
          <bgColor rgb="FFF5C7A9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entury Gothic"/>
        <family val="2"/>
        <scheme val="major"/>
      </font>
      <numFmt numFmtId="164" formatCode="&quot;$&quot;#,##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theme="1" tint="0.24994659260841701"/>
        <name val="Century Gothic"/>
        <family val="2"/>
        <scheme val="major"/>
      </font>
      <numFmt numFmtId="164" formatCode="&quot;$&quot;#,##0.00"/>
      <fill>
        <patternFill patternType="solid">
          <fgColor indexed="64"/>
          <bgColor rgb="FFF5C7A9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entury Gothic"/>
        <family val="2"/>
        <scheme val="major"/>
      </font>
      <numFmt numFmtId="164" formatCode="&quot;$&quot;#,##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theme="1" tint="0.24994659260841701"/>
        <name val="Century Gothic"/>
        <family val="2"/>
        <scheme val="major"/>
      </font>
      <numFmt numFmtId="164" formatCode="&quot;$&quot;#,##0.00"/>
      <fill>
        <patternFill patternType="solid">
          <fgColor indexed="64"/>
          <bgColor rgb="FFF5C7A9"/>
        </patternFill>
      </fill>
      <alignment horizontal="left" vertical="center" textRotation="0" wrapText="0" relativeIndent="1" justifyLastLine="0" shrinkToFit="0" readingOrder="0"/>
    </dxf>
    <dxf>
      <font>
        <strike val="0"/>
        <outline val="0"/>
        <shadow val="0"/>
        <u val="none"/>
        <vertAlign val="baseline"/>
        <name val="Century Gothic"/>
        <family val="2"/>
        <scheme val="major"/>
      </font>
      <numFmt numFmtId="164" formatCode="&quot;$&quot;#,##0.00"/>
      <fill>
        <patternFill patternType="none">
          <fgColor indexed="64"/>
          <bgColor auto="1"/>
        </patternFill>
      </fill>
      <alignment horizontal="left" vertical="center" textRotation="0" wrapText="0" relativeIndent="1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theme="1" tint="0.24994659260841701"/>
        <name val="Century Gothic"/>
        <family val="2"/>
        <scheme val="major"/>
      </font>
      <fill>
        <patternFill patternType="solid">
          <fgColor indexed="64"/>
          <bgColor rgb="FFF5C7A9"/>
        </patternFill>
      </fill>
      <alignment horizontal="left" vertical="center" textRotation="0" wrapText="0" relativeIndent="1" justifyLastLine="0" shrinkToFit="0" readingOrder="0"/>
    </dxf>
    <dxf>
      <font>
        <strike val="0"/>
        <outline val="0"/>
        <shadow val="0"/>
        <u val="none"/>
        <vertAlign val="baseline"/>
        <name val="Century Gothic"/>
        <family val="2"/>
        <scheme val="major"/>
      </font>
      <fill>
        <patternFill patternType="none">
          <fgColor indexed="64"/>
          <bgColor auto="1"/>
        </patternFill>
      </fill>
      <alignment horizontal="left" vertical="center" textRotation="0" wrapText="0" relativeIndent="1" justifyLastLine="0" shrinkToFit="0" readingOrder="0"/>
    </dxf>
    <dxf>
      <border>
        <top style="thin">
          <color indexed="64"/>
        </top>
      </border>
    </dxf>
    <dxf>
      <font>
        <b/>
        <strike val="0"/>
        <outline val="0"/>
        <shadow val="0"/>
        <u val="none"/>
        <vertAlign val="baseline"/>
        <sz val="11"/>
        <color theme="1" tint="0.24994659260841701"/>
        <name val="Century Gothic"/>
        <family val="2"/>
        <scheme val="major"/>
      </font>
      <fill>
        <patternFill patternType="solid">
          <fgColor indexed="64"/>
          <bgColor rgb="FFF5C7A9"/>
        </patternFill>
      </fill>
      <alignment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entury Gothic"/>
        <family val="2"/>
        <scheme val="major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0"/>
        <color theme="0"/>
        <name val="Century Gothic"/>
        <family val="2"/>
        <scheme val="major"/>
      </font>
      <fill>
        <patternFill patternType="solid">
          <fgColor indexed="64"/>
          <bgColor rgb="FFD1512D"/>
        </patternFill>
      </fill>
      <alignment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Century Gothic"/>
        <family val="2"/>
        <scheme val="major"/>
      </font>
      <numFmt numFmtId="164" formatCode="&quot;$&quot;#,##0.00"/>
      <fill>
        <patternFill patternType="solid">
          <fgColor indexed="64"/>
          <bgColor rgb="FFF5C7A9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entury Gothic"/>
        <family val="2"/>
        <scheme val="major"/>
      </font>
      <numFmt numFmtId="164" formatCode="&quot;$&quot;#,##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Century Gothic"/>
        <family val="2"/>
        <scheme val="major"/>
      </font>
      <numFmt numFmtId="164" formatCode="&quot;$&quot;#,##0.00"/>
      <fill>
        <patternFill patternType="solid">
          <fgColor indexed="64"/>
          <bgColor rgb="FFF5C7A9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entury Gothic"/>
        <family val="2"/>
        <scheme val="major"/>
      </font>
      <numFmt numFmtId="164" formatCode="&quot;$&quot;#,##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Century Gothic"/>
        <family val="2"/>
        <scheme val="major"/>
      </font>
      <numFmt numFmtId="164" formatCode="&quot;$&quot;#,##0.00"/>
      <fill>
        <patternFill patternType="solid">
          <fgColor indexed="64"/>
          <bgColor rgb="FFF5C7A9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entury Gothic"/>
        <family val="2"/>
        <scheme val="major"/>
      </font>
      <numFmt numFmtId="164" formatCode="&quot;$&quot;#,##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Century Gothic"/>
        <family val="2"/>
        <scheme val="major"/>
      </font>
      <fill>
        <patternFill patternType="solid">
          <fgColor indexed="64"/>
          <bgColor rgb="FFF5C7A9"/>
        </patternFill>
      </fill>
      <alignment horizontal="left" vertical="center" textRotation="0" wrapText="0" relativeIndent="1" justifyLastLine="0" shrinkToFit="0" readingOrder="0"/>
    </dxf>
    <dxf>
      <font>
        <strike val="0"/>
        <outline val="0"/>
        <shadow val="0"/>
        <u val="none"/>
        <vertAlign val="baseline"/>
        <name val="Century Gothic"/>
        <family val="2"/>
        <scheme val="major"/>
      </font>
      <fill>
        <patternFill patternType="none">
          <fgColor indexed="64"/>
          <bgColor auto="1"/>
        </patternFill>
      </fill>
      <alignment horizontal="left" vertical="center" textRotation="0" wrapText="0" relativeIndent="1" justifyLastLine="0" shrinkToFit="0" readingOrder="0"/>
    </dxf>
    <dxf>
      <border>
        <top style="thin">
          <color indexed="64"/>
        </top>
      </border>
    </dxf>
    <dxf>
      <font>
        <b/>
        <strike val="0"/>
        <outline val="0"/>
        <shadow val="0"/>
        <u val="none"/>
        <vertAlign val="baseline"/>
        <sz val="11"/>
        <color theme="1" tint="0.24994659260841701"/>
        <name val="Century Gothic"/>
        <family val="2"/>
        <scheme val="major"/>
      </font>
      <fill>
        <patternFill patternType="solid">
          <fgColor indexed="64"/>
          <bgColor rgb="FFF5C7A9"/>
        </patternFill>
      </fill>
      <alignment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entury Gothic"/>
        <family val="2"/>
        <scheme val="major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0"/>
        <color theme="0"/>
        <name val="Century Gothic"/>
        <family val="2"/>
        <scheme val="major"/>
      </font>
      <fill>
        <patternFill patternType="solid">
          <fgColor indexed="64"/>
          <bgColor rgb="FFD1512D"/>
        </patternFill>
      </fill>
      <alignment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Century Gothic"/>
        <family val="2"/>
        <scheme val="major"/>
      </font>
      <numFmt numFmtId="164" formatCode="&quot;$&quot;#,##0.00"/>
      <fill>
        <patternFill patternType="solid">
          <fgColor indexed="64"/>
          <bgColor rgb="FFF5C7A9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entury Gothic"/>
        <family val="2"/>
        <scheme val="major"/>
      </font>
      <numFmt numFmtId="164" formatCode="&quot;$&quot;#,##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Century Gothic"/>
        <family val="2"/>
        <scheme val="major"/>
      </font>
      <numFmt numFmtId="164" formatCode="&quot;$&quot;#,##0.00"/>
      <fill>
        <patternFill patternType="solid">
          <fgColor indexed="64"/>
          <bgColor rgb="FFF5C7A9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entury Gothic"/>
        <family val="2"/>
        <scheme val="major"/>
      </font>
      <numFmt numFmtId="164" formatCode="&quot;$&quot;#,##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Century Gothic"/>
        <family val="2"/>
        <scheme val="major"/>
      </font>
      <numFmt numFmtId="164" formatCode="&quot;$&quot;#,##0.00"/>
      <fill>
        <patternFill patternType="solid">
          <fgColor indexed="64"/>
          <bgColor rgb="FFF5C7A9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entury Gothic"/>
        <family val="2"/>
        <scheme val="major"/>
      </font>
      <numFmt numFmtId="164" formatCode="&quot;$&quot;#,##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Century Gothic"/>
        <family val="2"/>
        <scheme val="major"/>
      </font>
      <fill>
        <patternFill patternType="solid">
          <fgColor indexed="64"/>
          <bgColor rgb="FFF5C7A9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entury Gothic"/>
        <family val="2"/>
        <scheme val="major"/>
      </font>
      <fill>
        <patternFill patternType="none">
          <fgColor indexed="64"/>
          <bgColor auto="1"/>
        </patternFill>
      </fill>
      <alignment horizontal="left" vertical="center" textRotation="0" wrapText="0" relativeIndent="1" justifyLastLine="0" shrinkToFit="0" readingOrder="0"/>
    </dxf>
    <dxf>
      <border>
        <top style="thin">
          <color indexed="64"/>
        </top>
      </border>
    </dxf>
    <dxf>
      <font>
        <b/>
        <strike val="0"/>
        <outline val="0"/>
        <shadow val="0"/>
        <u val="none"/>
        <vertAlign val="baseline"/>
        <sz val="11"/>
        <color theme="1" tint="0.24994659260841701"/>
        <name val="Century Gothic"/>
        <family val="2"/>
        <scheme val="major"/>
      </font>
      <fill>
        <patternFill patternType="solid">
          <fgColor indexed="64"/>
          <bgColor rgb="FFF5C7A9"/>
        </patternFill>
      </fill>
      <alignment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entury Gothic"/>
        <family val="2"/>
        <scheme val="major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0"/>
        <color theme="0"/>
        <name val="Century Gothic"/>
        <family val="2"/>
        <scheme val="major"/>
      </font>
      <fill>
        <patternFill patternType="solid">
          <fgColor indexed="64"/>
          <bgColor rgb="FFD1512D"/>
        </patternFill>
      </fill>
      <alignment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ajor"/>
      </font>
      <numFmt numFmtId="164" formatCode="&quot;$&quot;#,##0.00"/>
      <fill>
        <patternFill patternType="solid">
          <fgColor indexed="64"/>
          <bgColor rgb="FFF5C7A9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Century Gothic"/>
        <family val="2"/>
        <scheme val="major"/>
      </font>
      <numFmt numFmtId="164" formatCode="&quot;$&quot;#,##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ajor"/>
      </font>
      <numFmt numFmtId="164" formatCode="&quot;$&quot;#,##0.00"/>
      <fill>
        <patternFill patternType="solid">
          <fgColor indexed="64"/>
          <bgColor rgb="FFF5C7A9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Century Gothic"/>
        <family val="2"/>
        <scheme val="major"/>
      </font>
      <numFmt numFmtId="164" formatCode="&quot;$&quot;#,##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ajor"/>
      </font>
      <numFmt numFmtId="164" formatCode="&quot;$&quot;#,##0.00"/>
      <fill>
        <patternFill patternType="solid">
          <fgColor indexed="64"/>
          <bgColor rgb="FFF5C7A9"/>
        </patternFill>
      </fill>
      <alignment horizontal="left" vertical="center" textRotation="0" wrapText="0" relativeIndent="1" justifyLastLine="0" shrinkToFit="0" readingOrder="0"/>
    </dxf>
    <dxf>
      <font>
        <strike val="0"/>
        <outline val="0"/>
        <shadow val="0"/>
        <u val="none"/>
        <vertAlign val="baseline"/>
        <color theme="1"/>
        <name val="Century Gothic"/>
        <family val="2"/>
        <scheme val="major"/>
      </font>
      <numFmt numFmtId="164" formatCode="&quot;$&quot;#,##0.00"/>
      <fill>
        <patternFill patternType="none">
          <fgColor indexed="64"/>
          <bgColor auto="1"/>
        </patternFill>
      </fill>
      <alignment horizontal="left" vertical="center" textRotation="0" wrapText="0" relative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ajor"/>
      </font>
      <fill>
        <patternFill patternType="solid">
          <fgColor indexed="64"/>
          <bgColor rgb="FFF5C7A9"/>
        </patternFill>
      </fill>
      <alignment horizontal="left" vertical="center" textRotation="0" wrapText="0" relativeIndent="1" justifyLastLine="0" shrinkToFit="0" readingOrder="0"/>
    </dxf>
    <dxf>
      <font>
        <strike val="0"/>
        <outline val="0"/>
        <shadow val="0"/>
        <u val="none"/>
        <vertAlign val="baseline"/>
        <color theme="1"/>
        <name val="Century Gothic"/>
        <family val="2"/>
        <scheme val="major"/>
      </font>
      <fill>
        <patternFill patternType="none">
          <fgColor indexed="64"/>
          <bgColor auto="1"/>
        </patternFill>
      </fill>
      <alignment horizontal="left" vertical="center" textRotation="0" wrapText="0" relativeIndent="1" justifyLastLine="0" shrinkToFit="0" readingOrder="0"/>
    </dxf>
    <dxf>
      <border>
        <top style="thin">
          <color indexed="64"/>
        </top>
      </border>
    </dxf>
    <dxf>
      <font>
        <b/>
        <strike val="0"/>
        <outline val="0"/>
        <shadow val="0"/>
        <u val="none"/>
        <vertAlign val="baseline"/>
        <sz val="11"/>
        <color theme="1" tint="0.24994659260841701"/>
        <name val="Century Gothic"/>
        <family val="2"/>
        <scheme val="major"/>
      </font>
      <fill>
        <patternFill patternType="solid">
          <fgColor indexed="64"/>
          <bgColor rgb="FFF5C7A9"/>
        </patternFill>
      </fill>
      <alignment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entury Gothic"/>
        <family val="2"/>
        <scheme val="major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border>
        <bottom style="thin">
          <color rgb="FF411530"/>
        </bottom>
      </border>
    </dxf>
    <dxf>
      <font>
        <b/>
        <strike val="0"/>
        <outline val="0"/>
        <shadow val="0"/>
        <u val="none"/>
        <vertAlign val="baseline"/>
        <sz val="10"/>
        <color theme="0"/>
        <name val="Century Gothic"/>
        <family val="2"/>
        <scheme val="major"/>
      </font>
      <fill>
        <patternFill patternType="solid">
          <fgColor indexed="64"/>
          <bgColor rgb="FFD1512D"/>
        </patternFill>
      </fill>
      <alignment vertical="center" textRotation="0" wrapText="0" indent="0" justifyLastLine="0" shrinkToFit="0" readingOrder="0"/>
      <border diagonalUp="0" diagonalDown="0">
        <left/>
        <right/>
        <top/>
        <bottom/>
        <vertical/>
        <horizontal/>
      </border>
    </dxf>
    <dxf>
      <font>
        <b val="0"/>
        <strike val="0"/>
        <outline val="0"/>
        <shadow val="0"/>
        <u val="none"/>
        <vertAlign val="baseline"/>
        <sz val="11"/>
        <color theme="1" tint="0.24994659260841701"/>
        <name val="Century Gothic"/>
        <family val="2"/>
        <scheme val="major"/>
      </font>
      <numFmt numFmtId="164" formatCode="&quot;$&quot;#,##0.00"/>
      <fill>
        <patternFill patternType="solid">
          <fgColor indexed="64"/>
          <bgColor rgb="FFF5C7A9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entury Gothic"/>
        <family val="2"/>
        <scheme val="major"/>
      </font>
      <numFmt numFmtId="164" formatCode="&quot;$&quot;#,##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theme="1" tint="0.24994659260841701"/>
        <name val="Century Gothic"/>
        <family val="2"/>
        <scheme val="major"/>
      </font>
      <numFmt numFmtId="164" formatCode="&quot;$&quot;#,##0.00"/>
      <fill>
        <patternFill patternType="solid">
          <fgColor indexed="64"/>
          <bgColor rgb="FFF5C7A9"/>
        </patternFill>
      </fill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entury Gothic"/>
        <family val="2"/>
        <scheme val="major"/>
      </font>
      <numFmt numFmtId="164" formatCode="&quot;$&quot;#,##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theme="1" tint="0.24994659260841701"/>
        <name val="Century Gothic"/>
        <family val="2"/>
        <scheme val="major"/>
      </font>
      <numFmt numFmtId="164" formatCode="&quot;$&quot;#,##0.00"/>
      <fill>
        <patternFill patternType="solid">
          <fgColor indexed="64"/>
          <bgColor rgb="FFF5C7A9"/>
        </patternFill>
      </fill>
      <alignment horizontal="left" vertical="center" textRotation="0" wrapText="0" relativeIndent="1" justifyLastLine="0" shrinkToFit="0" readingOrder="0"/>
    </dxf>
    <dxf>
      <font>
        <strike val="0"/>
        <outline val="0"/>
        <shadow val="0"/>
        <u val="none"/>
        <vertAlign val="baseline"/>
        <name val="Century Gothic"/>
        <family val="2"/>
        <scheme val="major"/>
      </font>
      <numFmt numFmtId="164" formatCode="&quot;$&quot;#,##0.00"/>
      <fill>
        <patternFill patternType="none">
          <fgColor indexed="64"/>
          <bgColor auto="1"/>
        </patternFill>
      </fill>
      <alignment horizontal="left" vertical="center" textRotation="0" wrapText="0" relativeIndent="1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theme="1" tint="0.24994659260841701"/>
        <name val="Century Gothic"/>
        <family val="2"/>
        <scheme val="major"/>
      </font>
      <fill>
        <patternFill patternType="solid">
          <fgColor indexed="64"/>
          <bgColor rgb="FFF5C7A9"/>
        </patternFill>
      </fill>
      <alignment horizontal="left" vertical="center" textRotation="0" wrapText="0" relativeIndent="1" justifyLastLine="0" shrinkToFit="0" readingOrder="0"/>
    </dxf>
    <dxf>
      <font>
        <strike val="0"/>
        <outline val="0"/>
        <shadow val="0"/>
        <u val="none"/>
        <vertAlign val="baseline"/>
        <name val="Century Gothic"/>
        <family val="2"/>
        <scheme val="major"/>
      </font>
      <fill>
        <patternFill patternType="none">
          <fgColor indexed="64"/>
          <bgColor auto="1"/>
        </patternFill>
      </fill>
      <alignment horizontal="left" vertical="center" textRotation="0" wrapText="0" relativeIndent="1" justifyLastLine="0" shrinkToFit="0" readingOrder="0"/>
    </dxf>
    <dxf>
      <border>
        <top style="thin">
          <color indexed="64"/>
        </top>
      </border>
    </dxf>
    <dxf>
      <font>
        <b val="0"/>
        <strike val="0"/>
        <outline val="0"/>
        <shadow val="0"/>
        <u val="none"/>
        <vertAlign val="baseline"/>
        <sz val="11"/>
        <color theme="1" tint="0.24994659260841701"/>
        <name val="Century Gothic"/>
        <family val="2"/>
        <scheme val="major"/>
      </font>
      <fill>
        <patternFill patternType="solid">
          <fgColor indexed="64"/>
          <bgColor rgb="FFF5C7A9"/>
        </patternFill>
      </fill>
      <alignment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entury Gothic"/>
        <family val="2"/>
        <scheme val="major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0"/>
        <color theme="0"/>
        <name val="Century Gothic"/>
        <family val="2"/>
        <scheme val="major"/>
      </font>
      <fill>
        <patternFill patternType="solid">
          <fgColor indexed="64"/>
          <bgColor rgb="FFD1512D"/>
        </patternFill>
      </fill>
      <alignment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/>
        <strike val="0"/>
        <outline val="0"/>
        <shadow val="0"/>
        <u val="none"/>
        <vertAlign val="baseline"/>
        <sz val="11"/>
        <color theme="1" tint="0.24994659260841701"/>
        <name val="Century Gothic"/>
        <family val="2"/>
        <scheme val="major"/>
      </font>
      <numFmt numFmtId="164" formatCode="&quot;$&quot;#,##0.00"/>
      <fill>
        <patternFill patternType="solid">
          <fgColor indexed="64"/>
          <bgColor rgb="FFF5C7A9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entury Gothic"/>
        <family val="2"/>
        <scheme val="major"/>
      </font>
      <numFmt numFmtId="164" formatCode="&quot;$&quot;#,##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theme="1" tint="0.24994659260841701"/>
        <name val="Century Gothic"/>
        <family val="2"/>
        <scheme val="major"/>
      </font>
      <numFmt numFmtId="164" formatCode="&quot;$&quot;#,##0.00"/>
      <fill>
        <patternFill patternType="solid">
          <fgColor indexed="64"/>
          <bgColor rgb="FFF5C7A9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entury Gothic"/>
        <family val="2"/>
        <scheme val="major"/>
      </font>
      <numFmt numFmtId="164" formatCode="&quot;$&quot;#,##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theme="1" tint="0.24994659260841701"/>
        <name val="Century Gothic"/>
        <family val="2"/>
        <scheme val="major"/>
      </font>
      <numFmt numFmtId="164" formatCode="&quot;$&quot;#,##0.00"/>
      <fill>
        <patternFill patternType="solid">
          <fgColor indexed="64"/>
          <bgColor rgb="FFF5C7A9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entury Gothic"/>
        <family val="2"/>
        <scheme val="major"/>
      </font>
      <numFmt numFmtId="164" formatCode="&quot;$&quot;#,##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theme="1" tint="0.24994659260841701"/>
        <name val="Century Gothic"/>
        <family val="2"/>
        <scheme val="major"/>
      </font>
      <fill>
        <patternFill patternType="solid">
          <fgColor indexed="64"/>
          <bgColor rgb="FFF5C7A9"/>
        </patternFill>
      </fill>
      <alignment horizontal="left" vertical="center" textRotation="0" wrapText="0" relativeIndent="1" justifyLastLine="0" shrinkToFit="0" readingOrder="0"/>
    </dxf>
    <dxf>
      <font>
        <strike val="0"/>
        <outline val="0"/>
        <shadow val="0"/>
        <u val="none"/>
        <vertAlign val="baseline"/>
        <name val="Century Gothic"/>
        <family val="2"/>
        <scheme val="major"/>
      </font>
      <fill>
        <patternFill patternType="none">
          <fgColor indexed="64"/>
          <bgColor auto="1"/>
        </patternFill>
      </fill>
      <alignment horizontal="left" vertical="center" textRotation="0" wrapText="0" relativeIndent="1" justifyLastLine="0" shrinkToFit="0" readingOrder="0"/>
    </dxf>
    <dxf>
      <border>
        <top style="thin">
          <color indexed="64"/>
        </top>
      </border>
    </dxf>
    <dxf>
      <font>
        <b/>
        <strike val="0"/>
        <outline val="0"/>
        <shadow val="0"/>
        <u val="none"/>
        <vertAlign val="baseline"/>
        <sz val="11"/>
        <color theme="1" tint="0.24994659260841701"/>
        <name val="Century Gothic"/>
        <family val="2"/>
        <scheme val="major"/>
      </font>
      <fill>
        <patternFill patternType="solid">
          <fgColor indexed="64"/>
          <bgColor rgb="FFF5C7A9"/>
        </patternFill>
      </fill>
      <alignment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entury Gothic"/>
        <family val="2"/>
        <scheme val="major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0"/>
        <color theme="0"/>
        <name val="Century Gothic"/>
        <family val="2"/>
        <scheme val="major"/>
      </font>
      <fill>
        <patternFill patternType="solid">
          <fgColor indexed="64"/>
          <bgColor rgb="FFD1512D"/>
        </patternFill>
      </fill>
      <alignment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/>
        <strike val="0"/>
        <outline val="0"/>
        <shadow val="0"/>
        <u val="none"/>
        <vertAlign val="baseline"/>
        <sz val="11"/>
        <color theme="1" tint="4.9989318521683403E-2"/>
        <name val="Century Gothic"/>
        <family val="2"/>
        <scheme val="major"/>
      </font>
      <numFmt numFmtId="164" formatCode="&quot;$&quot;#,##0.00"/>
      <fill>
        <patternFill patternType="solid">
          <fgColor indexed="64"/>
          <bgColor rgb="FFF5C7A9"/>
        </patternFill>
      </fill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theme="1" tint="4.9989318521683403E-2"/>
        <name val="Century Gothic"/>
        <family val="2"/>
        <scheme val="major"/>
      </font>
      <numFmt numFmtId="164" formatCode="&quot;$&quot;#,##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theme="1" tint="4.9989318521683403E-2"/>
        <name val="Century Gothic"/>
        <family val="2"/>
        <scheme val="major"/>
      </font>
      <numFmt numFmtId="164" formatCode="&quot;$&quot;#,##0.00"/>
      <fill>
        <patternFill patternType="solid">
          <fgColor indexed="64"/>
          <bgColor rgb="FFF5C7A9"/>
        </patternFill>
      </fill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4.9989318521683403E-2"/>
        <name val="Century Gothic"/>
        <family val="2"/>
        <scheme val="major"/>
      </font>
      <numFmt numFmtId="164" formatCode="&quot;$&quot;#,##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theme="1" tint="4.9989318521683403E-2"/>
        <name val="Century Gothic"/>
        <family val="2"/>
        <scheme val="major"/>
      </font>
      <numFmt numFmtId="164" formatCode="&quot;$&quot;#,##0.00"/>
      <fill>
        <patternFill patternType="solid">
          <fgColor indexed="64"/>
          <bgColor rgb="FFF5C7A9"/>
        </patternFill>
      </fill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4.9989318521683403E-2"/>
        <name val="Century Gothic"/>
        <family val="2"/>
        <scheme val="major"/>
      </font>
      <numFmt numFmtId="164" formatCode="&quot;$&quot;#,##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theme="1" tint="4.9989318521683403E-2"/>
        <name val="Century Gothic"/>
        <family val="2"/>
        <scheme val="major"/>
      </font>
      <fill>
        <patternFill patternType="solid">
          <fgColor indexed="64"/>
          <bgColor rgb="FFF5C7A9"/>
        </patternFill>
      </fill>
      <alignment horizontal="left" vertical="center" textRotation="0" wrapText="0" relative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4.9989318521683403E-2"/>
        <name val="Century Gothic"/>
        <family val="2"/>
        <scheme val="major"/>
      </font>
      <fill>
        <patternFill patternType="none">
          <fgColor indexed="64"/>
          <bgColor auto="1"/>
        </patternFill>
      </fill>
      <alignment horizontal="left" vertical="center" textRotation="0" wrapText="0" relativeIndent="1" justifyLastLine="0" shrinkToFit="0" readingOrder="0"/>
    </dxf>
    <dxf>
      <border>
        <top style="thin">
          <color indexed="64"/>
        </top>
      </border>
    </dxf>
    <dxf>
      <font>
        <b/>
        <strike val="0"/>
        <outline val="0"/>
        <shadow val="0"/>
        <u val="none"/>
        <vertAlign val="baseline"/>
        <sz val="11"/>
        <color theme="1" tint="0.24994659260841701"/>
        <name val="Century Gothic"/>
        <family val="2"/>
        <scheme val="major"/>
      </font>
      <fill>
        <patternFill patternType="solid">
          <fgColor indexed="64"/>
          <bgColor rgb="FFF5C7A9"/>
        </patternFill>
      </fill>
      <alignment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entury Gothic"/>
        <family val="2"/>
        <scheme val="major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theme="0"/>
        <name val="Century Gothic"/>
        <family val="2"/>
        <scheme val="major"/>
      </font>
      <fill>
        <patternFill patternType="solid">
          <fgColor indexed="64"/>
          <bgColor rgb="FFD1512D"/>
        </patternFill>
      </fill>
      <alignment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alignment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0"/>
        <color theme="1" tint="4.9989318521683403E-2"/>
        <name val="Century Gothic"/>
        <family val="2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rgb="FFF5C7A9"/>
        </top>
        <bottom style="thin">
          <color rgb="FFF5C7A9"/>
        </bottom>
      </border>
    </dxf>
    <dxf>
      <font>
        <strike val="0"/>
        <outline val="0"/>
        <shadow val="0"/>
        <u val="none"/>
        <vertAlign val="baseline"/>
        <name val="Century Gothic"/>
        <family val="2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rgb="FFF5C7A9"/>
        </top>
        <bottom style="thin">
          <color rgb="FFF5C7A9"/>
        </bottom>
      </border>
    </dxf>
    <dxf>
      <alignment horizontal="left" textRotation="0" wrapText="0" relativeIndent="1" justifyLastLine="0" shrinkToFit="0" readingOrder="0"/>
    </dxf>
    <dxf>
      <font>
        <strike val="0"/>
        <outline val="0"/>
        <shadow val="0"/>
        <u val="none"/>
        <vertAlign val="baseline"/>
        <name val="Century Gothic"/>
        <family val="2"/>
        <scheme val="major"/>
      </font>
      <fill>
        <patternFill patternType="none">
          <fgColor indexed="64"/>
          <bgColor auto="1"/>
        </patternFill>
      </fill>
      <alignment horizontal="left" vertical="center" textRotation="0" wrapText="0" relativeIndent="1" justifyLastLine="0" shrinkToFit="0" readingOrder="0"/>
      <border diagonalUp="0" diagonalDown="0" outline="0">
        <left/>
        <right/>
        <top style="thin">
          <color rgb="FFF5C7A9"/>
        </top>
        <bottom style="thin">
          <color rgb="FFF5C7A9"/>
        </bottom>
      </border>
    </dxf>
    <dxf>
      <alignment horizontal="left" textRotation="0" relativeIndent="1" justifyLastLine="0" shrinkToFit="0" readingOrder="0"/>
    </dxf>
    <dxf>
      <font>
        <strike val="0"/>
        <outline val="0"/>
        <shadow val="0"/>
        <u val="none"/>
        <vertAlign val="baseline"/>
        <name val="Century Gothic"/>
        <family val="2"/>
        <scheme val="major"/>
      </font>
      <fill>
        <patternFill patternType="none">
          <fgColor indexed="64"/>
          <bgColor auto="1"/>
        </patternFill>
      </fill>
      <alignment horizontal="left" vertical="center" textRotation="0" wrapText="0" relativeIndent="1" justifyLastLine="0" shrinkToFit="0" readingOrder="0"/>
      <border diagonalUp="0" diagonalDown="0" outline="0">
        <left/>
        <right/>
        <top style="thin">
          <color rgb="FFF5C7A9"/>
        </top>
        <bottom style="thin">
          <color rgb="FFF5C7A9"/>
        </bottom>
      </border>
    </dxf>
    <dxf>
      <border>
        <top style="thin">
          <color indexed="64"/>
        </top>
      </border>
    </dxf>
    <dxf>
      <font>
        <b/>
        <strike val="0"/>
        <outline val="0"/>
        <shadow val="0"/>
        <u val="none"/>
        <vertAlign val="baseline"/>
        <sz val="11"/>
        <color theme="1" tint="0.24994659260841701"/>
        <name val="Century Gothic"/>
        <family val="2"/>
        <scheme val="major"/>
      </font>
      <fill>
        <patternFill patternType="solid">
          <fgColor indexed="64"/>
          <bgColor rgb="FFF5C7A9"/>
        </patternFill>
      </fill>
      <alignment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entury Gothic"/>
        <family val="2"/>
        <scheme val="major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theme="0"/>
        <name val="Century Gothic"/>
        <family val="2"/>
        <scheme val="major"/>
      </font>
      <fill>
        <patternFill patternType="solid">
          <fgColor indexed="64"/>
          <bgColor rgb="FFD1512D"/>
        </patternFill>
      </fill>
      <alignment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color rgb="FFC00000"/>
      </font>
    </dxf>
    <dxf>
      <font>
        <color rgb="FFC00000"/>
      </font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1"/>
      </font>
    </dxf>
    <dxf>
      <font>
        <b val="0"/>
        <i val="0"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 tint="-0.499984740745262"/>
        </patternFill>
      </fill>
    </dxf>
    <dxf>
      <font>
        <color theme="1"/>
      </font>
      <border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</dxfs>
  <tableStyles count="1" defaultTableStyle="TableStyleLight9" defaultPivotStyle="PivotStyleLight16">
    <tableStyle name="Personal monthly budget" pivot="0" count="7" xr9:uid="{DF2684C2-C435-47FA-9646-E632C3AE8948}">
      <tableStyleElement type="wholeTable" dxfId="173"/>
      <tableStyleElement type="headerRow" dxfId="172"/>
      <tableStyleElement type="totalRow" dxfId="171"/>
      <tableStyleElement type="firstColumn" dxfId="170"/>
      <tableStyleElement type="lastColumn" dxfId="169"/>
      <tableStyleElement type="firstRowStripe" dxfId="168"/>
      <tableStyleElement type="firstColumnStripe" dxfId="167"/>
    </tableStyle>
  </tableStyles>
  <colors>
    <mruColors>
      <color rgb="FFF5C7A9"/>
      <color rgb="FF411530"/>
      <color rgb="FFD1512D"/>
      <color rgb="FFFDF4E9"/>
      <color rgb="FFF5E8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Housing" displayName="Housing" ref="B12:E23" totalsRowCount="1" headerRowDxfId="164" dataDxfId="163" totalsRowDxfId="161" tableBorderDxfId="162" totalsRowBorderDxfId="160">
  <autoFilter ref="B12:E22" xr:uid="{00000000-0009-0000-0100-000001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000-000001000000}" name="HOUSING" totalsRowLabel="Subtotal" dataDxfId="159" totalsRowDxfId="158"/>
    <tableColumn id="2" xr3:uid="{00000000-0010-0000-0000-000002000000}" name="Projected Cost" dataDxfId="157" totalsRowDxfId="156"/>
    <tableColumn id="3" xr3:uid="{00000000-0010-0000-0000-000003000000}" name="Actual Cost" dataDxfId="155"/>
    <tableColumn id="4" xr3:uid="{00000000-0010-0000-0000-000004000000}" name="Difference" totalsRowFunction="sum" dataDxfId="154" totalsRowDxfId="153">
      <calculatedColumnFormula>Housing[[#This Row],[Projected Cost]]-Housing[[#This Row],[Actual Cost]]</calculatedColumnFormula>
    </tableColumn>
  </tableColumns>
  <tableStyleInfo name="Personal monthly budget" showFirstColumn="1" showLastColumn="1" showRowStripes="0" showColumnStripes="0"/>
  <extLst>
    <ext xmlns:x14="http://schemas.microsoft.com/office/spreadsheetml/2009/9/main" uri="{504A1905-F514-4f6f-8877-14C23A59335A}">
      <x14:table altTextSummary="Enter Projected and Actual Housing Costs in this table. Difference is auto calculated"/>
    </ext>
  </extLst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Pets" displayName="Pets" ref="B49:E55" totalsRowCount="1" headerRowDxfId="41" dataDxfId="39" totalsRowDxfId="37" headerRowBorderDxfId="40" tableBorderDxfId="38" totalsRowBorderDxfId="36">
  <autoFilter ref="B49:E54" xr:uid="{00000000-0009-0000-0100-00000A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900-000001000000}" name="PETS" totalsRowLabel="Subtotal" dataDxfId="35" totalsRowDxfId="34"/>
    <tableColumn id="2" xr3:uid="{00000000-0010-0000-0900-000002000000}" name="Projected Cost" dataDxfId="33" totalsRowDxfId="32"/>
    <tableColumn id="3" xr3:uid="{00000000-0010-0000-0900-000003000000}" name="Actual Cost" dataDxfId="31" totalsRowDxfId="30"/>
    <tableColumn id="4" xr3:uid="{00000000-0010-0000-0900-000004000000}" name="Difference" totalsRowFunction="sum" dataDxfId="29" totalsRowDxfId="28">
      <calculatedColumnFormula>Pets[[#This Row],[Projected Cost]]-Pets[[#This Row],[Actual Cost]]</calculatedColumnFormula>
    </tableColumn>
  </tableColumns>
  <tableStyleInfo name="Personal monthly budget" showFirstColumn="1" showLastColumn="1" showRowStripes="0" showColumnStripes="0"/>
  <extLst>
    <ext xmlns:x14="http://schemas.microsoft.com/office/spreadsheetml/2009/9/main" uri="{504A1905-F514-4f6f-8877-14C23A59335A}">
      <x14:table altTextSummary="Enter Projected and Actual Pets Costs in this table. Difference is auto calculated"/>
    </ext>
  </extLst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A000000}" name="Legal" displayName="Legal" ref="G48:J53" totalsRowCount="1" headerRowDxfId="27" dataDxfId="25" totalsRowDxfId="23" headerRowBorderDxfId="26" tableBorderDxfId="24" totalsRowBorderDxfId="22" headerRowCellStyle="Normal">
  <autoFilter ref="G48:J52" xr:uid="{00000000-0009-0000-0100-00000B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A00-000001000000}" name="LEGAL" totalsRowLabel="Subtotal" dataDxfId="21" totalsRowDxfId="20"/>
    <tableColumn id="2" xr3:uid="{00000000-0010-0000-0A00-000002000000}" name="Projected Cost" dataDxfId="19" totalsRowDxfId="18"/>
    <tableColumn id="3" xr3:uid="{00000000-0010-0000-0A00-000003000000}" name="Actual Cost" dataDxfId="17" totalsRowDxfId="16"/>
    <tableColumn id="4" xr3:uid="{00000000-0010-0000-0A00-000004000000}" name="Difference" totalsRowFunction="sum" dataDxfId="15" totalsRowDxfId="14">
      <calculatedColumnFormula>Legal[[#This Row],[Projected Cost]]-Legal[[#This Row],[Actual Cost]]</calculatedColumnFormula>
    </tableColumn>
  </tableColumns>
  <tableStyleInfo name="Personal monthly budget" showFirstColumn="1" showLastColumn="1" showRowStripes="0" showColumnStripes="0"/>
  <extLst>
    <ext xmlns:x14="http://schemas.microsoft.com/office/spreadsheetml/2009/9/main" uri="{504A1905-F514-4f6f-8877-14C23A59335A}">
      <x14:table altTextSummary="Enter Projected and Actual Legal Costs in this table. Difference is auto calculated"/>
    </ext>
  </extLst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B000000}" name="PersonalCare" displayName="PersonalCare" ref="B57:E65" totalsRowCount="1" headerRowDxfId="13" dataDxfId="11" totalsRowDxfId="9" headerRowBorderDxfId="12" tableBorderDxfId="10" totalsRowBorderDxfId="8">
  <autoFilter ref="B57:E64" xr:uid="{00000000-0009-0000-0100-00000C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B00-000001000000}" name="PERSONAL CARE" totalsRowLabel="Subtotal" dataDxfId="7" totalsRowDxfId="6"/>
    <tableColumn id="2" xr3:uid="{00000000-0010-0000-0B00-000002000000}" name="Projected Cost" dataDxfId="5" totalsRowDxfId="4"/>
    <tableColumn id="3" xr3:uid="{00000000-0010-0000-0B00-000003000000}" name="Actual Cost" dataDxfId="3" totalsRowDxfId="2"/>
    <tableColumn id="4" xr3:uid="{00000000-0010-0000-0B00-000004000000}" name="Difference" totalsRowFunction="sum" dataDxfId="1" totalsRowDxfId="0">
      <calculatedColumnFormula>PersonalCare[[#This Row],[Projected Cost]]-PersonalCare[[#This Row],[Actual Cost]]</calculatedColumnFormula>
    </tableColumn>
  </tableColumns>
  <tableStyleInfo name="Personal monthly budget" showFirstColumn="1" showLastColumn="1" showRowStripes="0" showColumnStripes="0"/>
  <extLst>
    <ext xmlns:x14="http://schemas.microsoft.com/office/spreadsheetml/2009/9/main" uri="{504A1905-F514-4f6f-8877-14C23A59335A}">
      <x14:table altTextSummary="Enter Projected and Actual Personal Care Costs in this table. Difference is auto calculated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Entertainment" displayName="Entertainment" ref="G12:J22" totalsRowCount="1" headerRowDxfId="152" dataDxfId="151" totalsRowDxfId="149" tableBorderDxfId="150" totalsRowBorderDxfId="148" headerRowCellStyle="Normal">
  <autoFilter ref="G12:J21" xr:uid="{00000000-0009-0000-0100-000002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100-000001000000}" name="ENTERTAINMENT" totalsRowLabel="Subtotal" dataDxfId="147" totalsRowDxfId="146"/>
    <tableColumn id="2" xr3:uid="{00000000-0010-0000-0100-000002000000}" name="Projected Cost" dataDxfId="145" totalsRowDxfId="144"/>
    <tableColumn id="3" xr3:uid="{00000000-0010-0000-0100-000003000000}" name="Actual Cost" dataDxfId="143" totalsRowDxfId="142"/>
    <tableColumn id="4" xr3:uid="{00000000-0010-0000-0100-000004000000}" name="Difference" totalsRowFunction="sum" dataDxfId="141" totalsRowDxfId="140">
      <calculatedColumnFormula>Entertainment[[#This Row],[Projected Cost]]-Entertainment[[#This Row],[Actual Cost]]</calculatedColumnFormula>
    </tableColumn>
  </tableColumns>
  <tableStyleInfo showFirstColumn="1" showLastColumn="1" showRowStripes="0" showColumnStripes="0"/>
  <extLst>
    <ext xmlns:x14="http://schemas.microsoft.com/office/spreadsheetml/2009/9/main" uri="{504A1905-F514-4f6f-8877-14C23A59335A}">
      <x14:table altTextSummary="Enter Projected and Actual Entertainment Costs in this table. Difference is auto calculated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Loans" displayName="Loans" ref="G24:J31" totalsRowCount="1" headerRowDxfId="139" dataDxfId="137" totalsRowDxfId="135" headerRowBorderDxfId="138" tableBorderDxfId="136" totalsRowBorderDxfId="134">
  <autoFilter ref="G24:J30" xr:uid="{00000000-0009-0000-0100-000003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200-000001000000}" name="LOANS" totalsRowLabel="Subtotal" dataDxfId="133" totalsRowDxfId="132"/>
    <tableColumn id="2" xr3:uid="{00000000-0010-0000-0200-000002000000}" name="Projected Cost" dataDxfId="131" totalsRowDxfId="130"/>
    <tableColumn id="3" xr3:uid="{00000000-0010-0000-0200-000003000000}" name="Actual Cost" dataDxfId="129" totalsRowDxfId="128"/>
    <tableColumn id="4" xr3:uid="{00000000-0010-0000-0200-000004000000}" name="Difference" totalsRowFunction="sum" dataDxfId="127" totalsRowDxfId="126">
      <calculatedColumnFormula>Loans[[#This Row],[Projected Cost]]-Loans[[#This Row],[Actual Cost]]</calculatedColumnFormula>
    </tableColumn>
  </tableColumns>
  <tableStyleInfo name="Personal monthly budget" showFirstColumn="1" showLastColumn="1" showRowStripes="0" showColumnStripes="0"/>
  <extLst>
    <ext xmlns:x14="http://schemas.microsoft.com/office/spreadsheetml/2009/9/main" uri="{504A1905-F514-4f6f-8877-14C23A59335A}">
      <x14:table altTextSummary="Enter Projected and Actual Loan Costs in this table. Difference is auto calculated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ransportation" displayName="Transportation" ref="B25:E33" totalsRowCount="1" headerRowDxfId="125" dataDxfId="123" totalsRowDxfId="121" headerRowBorderDxfId="124" tableBorderDxfId="122" totalsRowBorderDxfId="120" headerRowCellStyle="Normal">
  <autoFilter ref="B25:E32" xr:uid="{00000000-0009-0000-0100-000004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300-000001000000}" name="TRANSPORTATION" totalsRowLabel="Subtotal" dataDxfId="119" totalsRowDxfId="118"/>
    <tableColumn id="2" xr3:uid="{00000000-0010-0000-0300-000002000000}" name="Projected Cost" dataDxfId="117" totalsRowDxfId="116"/>
    <tableColumn id="3" xr3:uid="{00000000-0010-0000-0300-000003000000}" name="Actual Cost" dataDxfId="115" totalsRowDxfId="114"/>
    <tableColumn id="4" xr3:uid="{00000000-0010-0000-0300-000004000000}" name="Difference" totalsRowFunction="sum" dataDxfId="113" totalsRowDxfId="112">
      <calculatedColumnFormula>Transportation[[#This Row],[Projected Cost]]-Transportation[[#This Row],[Actual Cost]]</calculatedColumnFormula>
    </tableColumn>
  </tableColumns>
  <tableStyleInfo name="Personal monthly budget" showFirstColumn="1" showLastColumn="1" showRowStripes="0" showColumnStripes="0"/>
  <extLst>
    <ext xmlns:x14="http://schemas.microsoft.com/office/spreadsheetml/2009/9/main" uri="{504A1905-F514-4f6f-8877-14C23A59335A}">
      <x14:table altTextSummary="Enter Projected and Actual Transportation Costs in this table. Difference is auto calculated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Insurance" displayName="Insurance" ref="B36:E41" totalsRowCount="1" headerRowDxfId="111" dataDxfId="109" totalsRowDxfId="107" headerRowBorderDxfId="110" tableBorderDxfId="108" totalsRowBorderDxfId="106" headerRowCellStyle="Normal">
  <autoFilter ref="B36:E40" xr:uid="{00000000-0009-0000-0100-000005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400-000001000000}" name="INSURANCE" totalsRowLabel="Subtotal" dataDxfId="105" totalsRowDxfId="104"/>
    <tableColumn id="2" xr3:uid="{00000000-0010-0000-0400-000002000000}" name="Projected Cost" dataDxfId="103" totalsRowDxfId="102"/>
    <tableColumn id="3" xr3:uid="{00000000-0010-0000-0400-000003000000}" name="Actual Cost" dataDxfId="101" totalsRowDxfId="100"/>
    <tableColumn id="4" xr3:uid="{00000000-0010-0000-0400-000004000000}" name="Difference" totalsRowFunction="sum" dataDxfId="99" totalsRowDxfId="98">
      <calculatedColumnFormula>Insurance[[#This Row],[Projected Cost]]-Insurance[[#This Row],[Actual Cost]]</calculatedColumnFormula>
    </tableColumn>
  </tableColumns>
  <tableStyleInfo name="Personal monthly budget" showFirstColumn="1" showLastColumn="1" showRowStripes="0" showColumnStripes="0"/>
  <extLst>
    <ext xmlns:x14="http://schemas.microsoft.com/office/spreadsheetml/2009/9/main" uri="{504A1905-F514-4f6f-8877-14C23A59335A}">
      <x14:table altTextSummary="Enter Projected and Actual Insurance Costs in this table. Difference is auto calculated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Taxes" displayName="Taxes" ref="G33:J35" totalsRowCount="1" headerRowDxfId="97" dataDxfId="95" totalsRowDxfId="93" headerRowBorderDxfId="96" tableBorderDxfId="94" totalsRowBorderDxfId="92" headerRowCellStyle="Normal">
  <autoFilter ref="G33:J34" xr:uid="{00000000-0009-0000-0100-000006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500-000001000000}" name="TAXES" totalsRowLabel="Subtotal" dataDxfId="91" totalsRowDxfId="90"/>
    <tableColumn id="2" xr3:uid="{00000000-0010-0000-0500-000002000000}" name="Projected Cost" dataDxfId="89" totalsRowDxfId="88"/>
    <tableColumn id="3" xr3:uid="{00000000-0010-0000-0500-000003000000}" name="Actual Cost" dataDxfId="87" totalsRowDxfId="86"/>
    <tableColumn id="4" xr3:uid="{00000000-0010-0000-0500-000004000000}" name="Difference" totalsRowFunction="sum" dataDxfId="85" totalsRowDxfId="84">
      <calculatedColumnFormula>Taxes[[#This Row],[Projected Cost]]-Taxes[[#This Row],[Actual Cost]]</calculatedColumnFormula>
    </tableColumn>
  </tableColumns>
  <tableStyleInfo name="Personal monthly budget" showFirstColumn="1" showLastColumn="1" showRowStripes="0" showColumnStripes="0"/>
  <extLst>
    <ext xmlns:x14="http://schemas.microsoft.com/office/spreadsheetml/2009/9/main" uri="{504A1905-F514-4f6f-8877-14C23A59335A}">
      <x14:table altTextSummary="Enter Projected and Actual Taxes Costs in this table. Difference is auto calculated"/>
    </ext>
  </extLst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Savings" displayName="Savings" ref="G36:J40" totalsRowCount="1" headerRowDxfId="83" dataDxfId="81" totalsRowDxfId="79" headerRowBorderDxfId="82" tableBorderDxfId="80" totalsRowBorderDxfId="78" headerRowCellStyle="Normal">
  <autoFilter ref="G36:J39" xr:uid="{00000000-0009-0000-0100-000007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600-000001000000}" name="SAVINGS " totalsRowLabel="Subtotal" dataDxfId="77" totalsRowDxfId="76"/>
    <tableColumn id="2" xr3:uid="{00000000-0010-0000-0600-000002000000}" name="Projected Cost" dataDxfId="75" totalsRowDxfId="74"/>
    <tableColumn id="3" xr3:uid="{00000000-0010-0000-0600-000003000000}" name="Actual Cost" dataDxfId="73" totalsRowDxfId="72"/>
    <tableColumn id="4" xr3:uid="{00000000-0010-0000-0600-000004000000}" name="Difference" totalsRowFunction="sum" dataDxfId="71" totalsRowDxfId="70">
      <calculatedColumnFormula>Savings[[#This Row],[Projected Cost]]-Savings[[#This Row],[Actual Cost]]</calculatedColumnFormula>
    </tableColumn>
  </tableColumns>
  <tableStyleInfo name="Personal monthly budget" showFirstColumn="1" showLastColumn="1" showRowStripes="0" showColumnStripes="0"/>
  <extLst>
    <ext xmlns:x14="http://schemas.microsoft.com/office/spreadsheetml/2009/9/main" uri="{504A1905-F514-4f6f-8877-14C23A59335A}">
      <x14:table altTextSummary="Enter Projected and Actual Costs for Savings or Investments in this table. Difference is auto calculated"/>
    </ext>
  </extLst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Food" displayName="Food" ref="B43:E47" totalsRowCount="1" headerRowDxfId="69" dataDxfId="67" totalsRowDxfId="65" headerRowBorderDxfId="68" tableBorderDxfId="66" totalsRowBorderDxfId="64" headerRowCellStyle="Normal">
  <autoFilter ref="B43:E46" xr:uid="{00000000-0009-0000-0100-000008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700-000001000000}" name="FOOD" totalsRowLabel="Subtotal" dataDxfId="63" totalsRowDxfId="62"/>
    <tableColumn id="2" xr3:uid="{00000000-0010-0000-0700-000002000000}" name="Projected Cost" dataDxfId="61" totalsRowDxfId="60"/>
    <tableColumn id="3" xr3:uid="{00000000-0010-0000-0700-000003000000}" name="Actual Cost" dataDxfId="59" totalsRowDxfId="58"/>
    <tableColumn id="4" xr3:uid="{00000000-0010-0000-0700-000004000000}" name="Difference" totalsRowFunction="sum" dataDxfId="57" totalsRowDxfId="56">
      <calculatedColumnFormula>Food[[#This Row],[Projected Cost]]-Food[[#This Row],[Actual Cost]]</calculatedColumnFormula>
    </tableColumn>
  </tableColumns>
  <tableStyleInfo name="Personal monthly budget" showFirstColumn="1" showLastColumn="1" showRowStripes="0" showColumnStripes="0"/>
  <extLst>
    <ext xmlns:x14="http://schemas.microsoft.com/office/spreadsheetml/2009/9/main" uri="{504A1905-F514-4f6f-8877-14C23A59335A}">
      <x14:table altTextSummary="Enter Projected and Actual Food Costs in this table. Difference is auto calculated"/>
    </ext>
  </extLst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Gifts" displayName="Gifts" ref="G42:J46" totalsRowCount="1" headerRowDxfId="55" dataDxfId="53" totalsRowDxfId="51" headerRowBorderDxfId="54" tableBorderDxfId="52" totalsRowBorderDxfId="50" headerRowCellStyle="Normal">
  <autoFilter ref="G42:J45" xr:uid="{00000000-0009-0000-0100-000009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800-000001000000}" name="GIFTS AND DONATIONS" totalsRowLabel="Subtotal" dataDxfId="49" totalsRowDxfId="48"/>
    <tableColumn id="2" xr3:uid="{00000000-0010-0000-0800-000002000000}" name="Projected Cost" dataDxfId="47" totalsRowDxfId="46"/>
    <tableColumn id="3" xr3:uid="{00000000-0010-0000-0800-000003000000}" name="Actual Cost" dataDxfId="45" totalsRowDxfId="44"/>
    <tableColumn id="4" xr3:uid="{00000000-0010-0000-0800-000004000000}" name="Difference" totalsRowFunction="sum" dataDxfId="43" totalsRowDxfId="42">
      <calculatedColumnFormula>Gifts[[#This Row],[Projected Cost]]-Gifts[[#This Row],[Actual Cost]]</calculatedColumnFormula>
    </tableColumn>
  </tableColumns>
  <tableStyleInfo name="Personal monthly budget" showFirstColumn="1" showLastColumn="1" showRowStripes="0" showColumnStripes="0"/>
  <extLst>
    <ext xmlns:x14="http://schemas.microsoft.com/office/spreadsheetml/2009/9/main" uri="{504A1905-F514-4f6f-8877-14C23A59335A}">
      <x14:table altTextSummary="Enter Projected and Actual Costs for Gifts and Donations in this table. Difference is auto calculated"/>
    </ext>
  </extLst>
</table>
</file>

<file path=xl/theme/theme1.xml><?xml version="1.0" encoding="utf-8"?>
<a:theme xmlns:a="http://schemas.openxmlformats.org/drawingml/2006/main" name="WeightLossTracker">
  <a:themeElements>
    <a:clrScheme name="WeightLossTracker_color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7B0B8"/>
      </a:accent1>
      <a:accent2>
        <a:srgbClr val="FF6B6B"/>
      </a:accent2>
      <a:accent3>
        <a:srgbClr val="556270"/>
      </a:accent3>
      <a:accent4>
        <a:srgbClr val="81B63C"/>
      </a:accent4>
      <a:accent5>
        <a:srgbClr val="ED932C"/>
      </a:accent5>
      <a:accent6>
        <a:srgbClr val="A0729D"/>
      </a:accent6>
      <a:hlink>
        <a:srgbClr val="39ADDC"/>
      </a:hlink>
      <a:folHlink>
        <a:srgbClr val="895EA7"/>
      </a:folHlink>
    </a:clrScheme>
    <a:fontScheme name="Finance charge">
      <a:majorFont>
        <a:latin typeface="Century Gothic"/>
        <a:ea typeface=""/>
        <a:cs typeface=""/>
      </a:majorFont>
      <a:minorFont>
        <a:latin typeface="Calibri"/>
        <a:ea typeface=""/>
        <a:cs typeface=""/>
      </a:minorFont>
    </a:fontScheme>
    <a:fmtScheme name="Spring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lumMod val="110000"/>
              </a:schemeClr>
            </a:gs>
            <a:gs pos="100000">
              <a:schemeClr val="phClr">
                <a:tint val="100000"/>
                <a:shade val="85000"/>
                <a:lumMod val="80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97000"/>
                <a:satMod val="100000"/>
                <a:lumMod val="110000"/>
              </a:schemeClr>
            </a:gs>
            <a:gs pos="100000">
              <a:schemeClr val="phClr">
                <a:shade val="85000"/>
                <a:lumMod val="80000"/>
              </a:schemeClr>
            </a:gs>
          </a:gsLst>
          <a:lin ang="5400000" scaled="0"/>
        </a:gradFill>
      </a:fillStyleLst>
      <a:lnStyleLst>
        <a:ln w="12700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8575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88900" dist="38100" dir="5400000" algn="ctr" rotWithShape="0">
              <a:srgbClr val="000000">
                <a:alpha val="65000"/>
              </a:srgbClr>
            </a:outerShdw>
          </a:effectLst>
          <a:scene3d>
            <a:camera prst="orthographicFront">
              <a:rot lat="0" lon="0" rev="0"/>
            </a:camera>
            <a:lightRig rig="threePt" dir="tl">
              <a:rot lat="0" lon="0" rev="5400000"/>
            </a:lightRig>
          </a:scene3d>
          <a:sp3d>
            <a:bevelT w="25400" h="381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100000"/>
                <a:shade val="100000"/>
                <a:hueMod val="100000"/>
                <a:satMod val="106000"/>
                <a:lumMod val="100000"/>
              </a:schemeClr>
            </a:gs>
            <a:gs pos="88000">
              <a:schemeClr val="phClr">
                <a:tint val="90000"/>
                <a:shade val="68000"/>
                <a:hueMod val="100000"/>
                <a:satMod val="114000"/>
                <a:lumMod val="74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94000"/>
                <a:shade val="100000"/>
                <a:hueMod val="100000"/>
                <a:satMod val="118000"/>
                <a:lumMod val="100000"/>
              </a:schemeClr>
            </a:gs>
            <a:gs pos="100000">
              <a:schemeClr val="phClr">
                <a:tint val="98000"/>
                <a:shade val="68000"/>
                <a:hueMod val="100000"/>
                <a:satMod val="118000"/>
                <a:lumMod val="82000"/>
              </a:schemeClr>
            </a:gs>
          </a:gsLst>
          <a:path path="circle">
            <a:fillToRect l="50000" t="5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5" Type="http://schemas.openxmlformats.org/officeDocument/2006/relationships/table" Target="../tables/table4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A1:J66"/>
  <sheetViews>
    <sheetView showGridLines="0" tabSelected="1" view="pageBreakPreview" zoomScale="60" zoomScaleNormal="90" workbookViewId="0">
      <selection activeCell="B1" sqref="B1:J2"/>
    </sheetView>
  </sheetViews>
  <sheetFormatPr defaultRowHeight="13.5" x14ac:dyDescent="0.25"/>
  <cols>
    <col min="1" max="1" width="2.7109375" style="3" customWidth="1"/>
    <col min="2" max="2" width="20.7109375" style="24" customWidth="1"/>
    <col min="3" max="3" width="22.7109375" style="24" customWidth="1"/>
    <col min="4" max="4" width="22.7109375" style="4" customWidth="1"/>
    <col min="5" max="5" width="22.7109375" style="5" customWidth="1"/>
    <col min="6" max="6" width="7" style="4" customWidth="1"/>
    <col min="7" max="7" width="20.7109375" style="24" customWidth="1"/>
    <col min="8" max="10" width="22.7109375" style="4" customWidth="1"/>
    <col min="11" max="11" width="2.7109375" style="4" customWidth="1"/>
    <col min="12" max="16384" width="9.140625" style="4"/>
  </cols>
  <sheetData>
    <row r="1" spans="1:10" s="2" customFormat="1" ht="35.1" customHeight="1" x14ac:dyDescent="0.3">
      <c r="A1" s="1" t="s">
        <v>72</v>
      </c>
      <c r="B1" s="103" t="s">
        <v>68</v>
      </c>
      <c r="C1" s="103"/>
      <c r="D1" s="103"/>
      <c r="E1" s="103"/>
      <c r="F1" s="103"/>
      <c r="G1" s="103"/>
      <c r="H1" s="103"/>
      <c r="I1" s="103"/>
      <c r="J1" s="103"/>
    </row>
    <row r="2" spans="1:10" s="2" customFormat="1" ht="35.1" customHeight="1" x14ac:dyDescent="0.3">
      <c r="A2" s="1" t="s">
        <v>73</v>
      </c>
      <c r="B2" s="103"/>
      <c r="C2" s="103"/>
      <c r="D2" s="103"/>
      <c r="E2" s="103"/>
      <c r="F2" s="103"/>
      <c r="G2" s="103"/>
      <c r="H2" s="103"/>
      <c r="I2" s="103"/>
      <c r="J2" s="103"/>
    </row>
    <row r="3" spans="1:10" ht="35.1" customHeight="1" x14ac:dyDescent="0.25"/>
    <row r="4" spans="1:10" ht="35.1" customHeight="1" x14ac:dyDescent="0.25">
      <c r="A4" s="3" t="s">
        <v>74</v>
      </c>
      <c r="B4" s="81" t="s">
        <v>0</v>
      </c>
      <c r="C4" s="79" t="s">
        <v>1</v>
      </c>
      <c r="D4" s="80"/>
      <c r="E4" s="50">
        <v>4300</v>
      </c>
      <c r="G4" s="81" t="s">
        <v>69</v>
      </c>
      <c r="H4" s="89"/>
      <c r="I4" s="90"/>
      <c r="J4" s="73">
        <f>E6-J55</f>
        <v>4600</v>
      </c>
    </row>
    <row r="5" spans="1:10" ht="35.1" customHeight="1" x14ac:dyDescent="0.25">
      <c r="B5" s="81"/>
      <c r="C5" s="101" t="s">
        <v>2</v>
      </c>
      <c r="D5" s="102"/>
      <c r="E5" s="51">
        <v>300</v>
      </c>
      <c r="G5" s="91"/>
      <c r="H5" s="91"/>
      <c r="I5" s="92"/>
      <c r="J5" s="74"/>
    </row>
    <row r="6" spans="1:10" ht="35.1" customHeight="1" x14ac:dyDescent="0.25">
      <c r="A6" s="3" t="s">
        <v>75</v>
      </c>
      <c r="B6" s="81"/>
      <c r="C6" s="99" t="s">
        <v>3</v>
      </c>
      <c r="D6" s="100"/>
      <c r="E6" s="52">
        <f>SUM(E4:E5)</f>
        <v>4600</v>
      </c>
      <c r="G6" s="82" t="s">
        <v>70</v>
      </c>
      <c r="H6" s="83"/>
      <c r="I6" s="84"/>
      <c r="J6" s="72">
        <f>E10-J57</f>
        <v>4300</v>
      </c>
    </row>
    <row r="7" spans="1:10" ht="35.1" customHeight="1" x14ac:dyDescent="0.25">
      <c r="E7" s="49"/>
      <c r="G7" s="87"/>
      <c r="H7" s="87"/>
      <c r="I7" s="88"/>
      <c r="J7" s="74"/>
    </row>
    <row r="8" spans="1:10" ht="35.1" customHeight="1" x14ac:dyDescent="0.25">
      <c r="A8" s="3" t="s">
        <v>76</v>
      </c>
      <c r="B8" s="81" t="s">
        <v>4</v>
      </c>
      <c r="C8" s="97" t="s">
        <v>1</v>
      </c>
      <c r="D8" s="98"/>
      <c r="E8" s="50">
        <v>4000</v>
      </c>
      <c r="G8" s="82" t="s">
        <v>71</v>
      </c>
      <c r="H8" s="83"/>
      <c r="I8" s="84"/>
      <c r="J8" s="72">
        <f>J6-J4</f>
        <v>-300</v>
      </c>
    </row>
    <row r="9" spans="1:10" ht="35.1" customHeight="1" x14ac:dyDescent="0.25">
      <c r="B9" s="81"/>
      <c r="C9" s="95" t="s">
        <v>2</v>
      </c>
      <c r="D9" s="96"/>
      <c r="E9" s="51">
        <v>300</v>
      </c>
      <c r="G9" s="85"/>
      <c r="H9" s="85"/>
      <c r="I9" s="86"/>
      <c r="J9" s="73"/>
    </row>
    <row r="10" spans="1:10" ht="35.1" customHeight="1" x14ac:dyDescent="0.25">
      <c r="B10" s="81"/>
      <c r="C10" s="93" t="s">
        <v>3</v>
      </c>
      <c r="D10" s="94"/>
      <c r="E10" s="52">
        <f>SUM(E8:E9)</f>
        <v>4300</v>
      </c>
    </row>
    <row r="11" spans="1:10" ht="35.1" customHeight="1" x14ac:dyDescent="0.25">
      <c r="B11" s="25"/>
      <c r="C11" s="25"/>
      <c r="D11" s="5"/>
      <c r="F11" s="5"/>
      <c r="G11" s="25"/>
      <c r="H11" s="5"/>
      <c r="I11" s="5"/>
      <c r="J11" s="5"/>
    </row>
    <row r="12" spans="1:10" ht="35.1" customHeight="1" x14ac:dyDescent="0.25">
      <c r="A12" s="3" t="s">
        <v>77</v>
      </c>
      <c r="B12" s="26" t="s">
        <v>5</v>
      </c>
      <c r="C12" s="26" t="s">
        <v>6</v>
      </c>
      <c r="D12" s="6" t="s">
        <v>7</v>
      </c>
      <c r="E12" s="6" t="s">
        <v>8</v>
      </c>
      <c r="F12" s="5"/>
      <c r="G12" s="34" t="s">
        <v>9</v>
      </c>
      <c r="H12" s="9" t="s">
        <v>6</v>
      </c>
      <c r="I12" s="9" t="s">
        <v>7</v>
      </c>
      <c r="J12" s="10" t="s">
        <v>8</v>
      </c>
    </row>
    <row r="13" spans="1:10" ht="35.1" customHeight="1" x14ac:dyDescent="0.25">
      <c r="B13" s="27" t="s">
        <v>10</v>
      </c>
      <c r="C13" s="38"/>
      <c r="D13" s="11"/>
      <c r="E13" s="17">
        <f>Housing[[#This Row],[Projected Cost]]-Housing[[#This Row],[Actual Cost]]</f>
        <v>0</v>
      </c>
      <c r="F13" s="5"/>
      <c r="G13" s="35" t="s">
        <v>11</v>
      </c>
      <c r="H13" s="17"/>
      <c r="I13" s="17"/>
      <c r="J13" s="15">
        <f>Entertainment[[#This Row],[Projected Cost]]-Entertainment[[#This Row],[Actual Cost]]</f>
        <v>0</v>
      </c>
    </row>
    <row r="14" spans="1:10" ht="35.1" customHeight="1" x14ac:dyDescent="0.25">
      <c r="B14" s="28" t="s">
        <v>12</v>
      </c>
      <c r="C14" s="39"/>
      <c r="D14" s="12"/>
      <c r="E14" s="18">
        <f>Housing[[#This Row],[Projected Cost]]-Housing[[#This Row],[Actual Cost]]</f>
        <v>0</v>
      </c>
      <c r="F14" s="5"/>
      <c r="G14" s="36" t="s">
        <v>13</v>
      </c>
      <c r="H14" s="18"/>
      <c r="I14" s="18"/>
      <c r="J14" s="16">
        <f>Entertainment[[#This Row],[Projected Cost]]-Entertainment[[#This Row],[Actual Cost]]</f>
        <v>0</v>
      </c>
    </row>
    <row r="15" spans="1:10" ht="35.1" customHeight="1" x14ac:dyDescent="0.25">
      <c r="B15" s="28" t="s">
        <v>14</v>
      </c>
      <c r="C15" s="39"/>
      <c r="D15" s="12"/>
      <c r="E15" s="18">
        <f>Housing[[#This Row],[Projected Cost]]-Housing[[#This Row],[Actual Cost]]</f>
        <v>0</v>
      </c>
      <c r="F15" s="5"/>
      <c r="G15" s="36" t="s">
        <v>15</v>
      </c>
      <c r="H15" s="18"/>
      <c r="I15" s="18"/>
      <c r="J15" s="16">
        <f>Entertainment[[#This Row],[Projected Cost]]-Entertainment[[#This Row],[Actual Cost]]</f>
        <v>0</v>
      </c>
    </row>
    <row r="16" spans="1:10" ht="35.1" customHeight="1" x14ac:dyDescent="0.25">
      <c r="B16" s="28" t="s">
        <v>16</v>
      </c>
      <c r="C16" s="39"/>
      <c r="D16" s="12"/>
      <c r="E16" s="18">
        <f>Housing[[#This Row],[Projected Cost]]-Housing[[#This Row],[Actual Cost]]</f>
        <v>0</v>
      </c>
      <c r="F16" s="5"/>
      <c r="G16" s="36" t="s">
        <v>17</v>
      </c>
      <c r="H16" s="18"/>
      <c r="I16" s="18"/>
      <c r="J16" s="16">
        <f>Entertainment[[#This Row],[Projected Cost]]-Entertainment[[#This Row],[Actual Cost]]</f>
        <v>0</v>
      </c>
    </row>
    <row r="17" spans="1:10" ht="35.1" customHeight="1" x14ac:dyDescent="0.25">
      <c r="B17" s="28" t="s">
        <v>18</v>
      </c>
      <c r="C17" s="39"/>
      <c r="D17" s="12"/>
      <c r="E17" s="18">
        <f>Housing[[#This Row],[Projected Cost]]-Housing[[#This Row],[Actual Cost]]</f>
        <v>0</v>
      </c>
      <c r="F17" s="5"/>
      <c r="G17" s="35" t="s">
        <v>19</v>
      </c>
      <c r="H17" s="17"/>
      <c r="I17" s="17"/>
      <c r="J17" s="15">
        <f>Entertainment[[#This Row],[Projected Cost]]-Entertainment[[#This Row],[Actual Cost]]</f>
        <v>0</v>
      </c>
    </row>
    <row r="18" spans="1:10" ht="35.1" customHeight="1" x14ac:dyDescent="0.25">
      <c r="B18" s="28" t="s">
        <v>20</v>
      </c>
      <c r="C18" s="39"/>
      <c r="D18" s="12"/>
      <c r="E18" s="18">
        <f>Housing[[#This Row],[Projected Cost]]-Housing[[#This Row],[Actual Cost]]</f>
        <v>0</v>
      </c>
      <c r="F18" s="5"/>
      <c r="G18" s="36" t="s">
        <v>21</v>
      </c>
      <c r="H18" s="18"/>
      <c r="I18" s="18"/>
      <c r="J18" s="16">
        <f>Entertainment[[#This Row],[Projected Cost]]-Entertainment[[#This Row],[Actual Cost]]</f>
        <v>0</v>
      </c>
    </row>
    <row r="19" spans="1:10" ht="35.1" customHeight="1" x14ac:dyDescent="0.25">
      <c r="B19" s="28" t="s">
        <v>22</v>
      </c>
      <c r="C19" s="39"/>
      <c r="D19" s="12"/>
      <c r="E19" s="18">
        <f>Housing[[#This Row],[Projected Cost]]-Housing[[#This Row],[Actual Cost]]</f>
        <v>0</v>
      </c>
      <c r="F19" s="5"/>
      <c r="G19" s="36" t="s">
        <v>23</v>
      </c>
      <c r="H19" s="18"/>
      <c r="I19" s="18"/>
      <c r="J19" s="16">
        <f>Entertainment[[#This Row],[Projected Cost]]-Entertainment[[#This Row],[Actual Cost]]</f>
        <v>0</v>
      </c>
    </row>
    <row r="20" spans="1:10" ht="35.1" customHeight="1" x14ac:dyDescent="0.25">
      <c r="B20" s="28" t="s">
        <v>85</v>
      </c>
      <c r="C20" s="39"/>
      <c r="D20" s="12"/>
      <c r="E20" s="18">
        <f>Housing[[#This Row],[Projected Cost]]-Housing[[#This Row],[Actual Cost]]</f>
        <v>0</v>
      </c>
      <c r="F20" s="5"/>
      <c r="G20" s="36" t="s">
        <v>23</v>
      </c>
      <c r="H20" s="18"/>
      <c r="I20" s="18"/>
      <c r="J20" s="16">
        <f>Entertainment[[#This Row],[Projected Cost]]-Entertainment[[#This Row],[Actual Cost]]</f>
        <v>0</v>
      </c>
    </row>
    <row r="21" spans="1:10" ht="35.1" customHeight="1" x14ac:dyDescent="0.25">
      <c r="B21" s="28" t="s">
        <v>24</v>
      </c>
      <c r="C21" s="39"/>
      <c r="D21" s="12"/>
      <c r="E21" s="18">
        <f>Housing[[#This Row],[Projected Cost]]-Housing[[#This Row],[Actual Cost]]</f>
        <v>0</v>
      </c>
      <c r="F21" s="5"/>
      <c r="G21" s="36" t="s">
        <v>23</v>
      </c>
      <c r="H21" s="18"/>
      <c r="I21" s="18"/>
      <c r="J21" s="16">
        <f>Entertainment[[#This Row],[Projected Cost]]-Entertainment[[#This Row],[Actual Cost]]</f>
        <v>0</v>
      </c>
    </row>
    <row r="22" spans="1:10" ht="35.1" customHeight="1" x14ac:dyDescent="0.25">
      <c r="B22" s="28" t="s">
        <v>23</v>
      </c>
      <c r="C22" s="39"/>
      <c r="D22" s="12"/>
      <c r="E22" s="18">
        <f>Housing[[#This Row],[Projected Cost]]-Housing[[#This Row],[Actual Cost]]</f>
        <v>0</v>
      </c>
      <c r="F22" s="5"/>
      <c r="G22" s="37" t="s">
        <v>67</v>
      </c>
      <c r="H22" s="19"/>
      <c r="I22" s="19"/>
      <c r="J22" s="20">
        <f>SUBTOTAL(109,Entertainment[Difference])</f>
        <v>0</v>
      </c>
    </row>
    <row r="23" spans="1:10" ht="35.1" customHeight="1" x14ac:dyDescent="0.25">
      <c r="B23" s="29" t="s">
        <v>67</v>
      </c>
      <c r="C23" s="40"/>
      <c r="D23" s="7"/>
      <c r="E23" s="8">
        <f>SUBTOTAL(109,Housing[Difference])</f>
        <v>0</v>
      </c>
      <c r="F23" s="5"/>
      <c r="G23" s="57"/>
      <c r="H23" s="57"/>
      <c r="I23" s="57"/>
      <c r="J23" s="57"/>
    </row>
    <row r="24" spans="1:10" ht="35.1" customHeight="1" x14ac:dyDescent="0.25">
      <c r="B24" s="57"/>
      <c r="C24" s="57"/>
      <c r="D24" s="57"/>
      <c r="E24" s="57"/>
      <c r="F24" s="5"/>
      <c r="G24" s="26" t="s">
        <v>25</v>
      </c>
      <c r="H24" s="6" t="s">
        <v>6</v>
      </c>
      <c r="I24" s="6" t="s">
        <v>7</v>
      </c>
      <c r="J24" s="6" t="s">
        <v>8</v>
      </c>
    </row>
    <row r="25" spans="1:10" ht="35.1" customHeight="1" x14ac:dyDescent="0.25">
      <c r="A25" s="3" t="s">
        <v>78</v>
      </c>
      <c r="B25" s="26" t="s">
        <v>26</v>
      </c>
      <c r="C25" s="26" t="s">
        <v>6</v>
      </c>
      <c r="D25" s="6" t="s">
        <v>7</v>
      </c>
      <c r="E25" s="6" t="s">
        <v>8</v>
      </c>
      <c r="F25" s="5"/>
      <c r="G25" s="27" t="s">
        <v>27</v>
      </c>
      <c r="H25" s="11"/>
      <c r="I25" s="11"/>
      <c r="J25" s="11">
        <f>Loans[[#This Row],[Projected Cost]]-Loans[[#This Row],[Actual Cost]]</f>
        <v>0</v>
      </c>
    </row>
    <row r="26" spans="1:10" ht="35.1" customHeight="1" x14ac:dyDescent="0.25">
      <c r="B26" s="27" t="s">
        <v>28</v>
      </c>
      <c r="C26" s="38"/>
      <c r="D26" s="11"/>
      <c r="E26" s="11">
        <f>Transportation[[#This Row],[Projected Cost]]-Transportation[[#This Row],[Actual Cost]]</f>
        <v>0</v>
      </c>
      <c r="F26" s="5"/>
      <c r="G26" s="28" t="s">
        <v>29</v>
      </c>
      <c r="H26" s="12"/>
      <c r="I26" s="12"/>
      <c r="J26" s="12">
        <f>Loans[[#This Row],[Projected Cost]]-Loans[[#This Row],[Actual Cost]]</f>
        <v>0</v>
      </c>
    </row>
    <row r="27" spans="1:10" ht="35.1" customHeight="1" x14ac:dyDescent="0.25">
      <c r="B27" s="28" t="s">
        <v>30</v>
      </c>
      <c r="C27" s="39"/>
      <c r="D27" s="12"/>
      <c r="E27" s="12">
        <f>Transportation[[#This Row],[Projected Cost]]-Transportation[[#This Row],[Actual Cost]]</f>
        <v>0</v>
      </c>
      <c r="F27" s="5"/>
      <c r="G27" s="28" t="s">
        <v>31</v>
      </c>
      <c r="H27" s="12"/>
      <c r="I27" s="12"/>
      <c r="J27" s="12">
        <f>Loans[[#This Row],[Projected Cost]]-Loans[[#This Row],[Actual Cost]]</f>
        <v>0</v>
      </c>
    </row>
    <row r="28" spans="1:10" ht="35.1" customHeight="1" x14ac:dyDescent="0.25">
      <c r="B28" s="28" t="s">
        <v>32</v>
      </c>
      <c r="C28" s="39"/>
      <c r="D28" s="12"/>
      <c r="E28" s="12">
        <f>Transportation[[#This Row],[Projected Cost]]-Transportation[[#This Row],[Actual Cost]]</f>
        <v>0</v>
      </c>
      <c r="F28" s="5"/>
      <c r="G28" s="27" t="s">
        <v>31</v>
      </c>
      <c r="H28" s="11"/>
      <c r="I28" s="11"/>
      <c r="J28" s="11">
        <f>Loans[[#This Row],[Projected Cost]]-Loans[[#This Row],[Actual Cost]]</f>
        <v>0</v>
      </c>
    </row>
    <row r="29" spans="1:10" ht="35.1" customHeight="1" x14ac:dyDescent="0.25">
      <c r="B29" s="28" t="s">
        <v>33</v>
      </c>
      <c r="C29" s="39"/>
      <c r="D29" s="12"/>
      <c r="E29" s="12">
        <f>Transportation[[#This Row],[Projected Cost]]-Transportation[[#This Row],[Actual Cost]]</f>
        <v>0</v>
      </c>
      <c r="F29" s="5"/>
      <c r="G29" s="28" t="s">
        <v>31</v>
      </c>
      <c r="H29" s="12"/>
      <c r="I29" s="12"/>
      <c r="J29" s="12">
        <f>Loans[[#This Row],[Projected Cost]]-Loans[[#This Row],[Actual Cost]]</f>
        <v>0</v>
      </c>
    </row>
    <row r="30" spans="1:10" ht="35.1" customHeight="1" x14ac:dyDescent="0.25">
      <c r="B30" s="28" t="s">
        <v>34</v>
      </c>
      <c r="C30" s="39"/>
      <c r="D30" s="12"/>
      <c r="E30" s="12">
        <f>Transportation[[#This Row],[Projected Cost]]-Transportation[[#This Row],[Actual Cost]]</f>
        <v>0</v>
      </c>
      <c r="F30" s="5"/>
      <c r="G30" s="28" t="s">
        <v>23</v>
      </c>
      <c r="H30" s="12"/>
      <c r="I30" s="12"/>
      <c r="J30" s="12">
        <f>Loans[[#This Row],[Projected Cost]]-Loans[[#This Row],[Actual Cost]]</f>
        <v>0</v>
      </c>
    </row>
    <row r="31" spans="1:10" ht="35.1" customHeight="1" x14ac:dyDescent="0.25">
      <c r="B31" s="28" t="s">
        <v>35</v>
      </c>
      <c r="C31" s="39"/>
      <c r="D31" s="12"/>
      <c r="E31" s="12">
        <f>Transportation[[#This Row],[Projected Cost]]-Transportation[[#This Row],[Actual Cost]]</f>
        <v>0</v>
      </c>
      <c r="F31" s="5"/>
      <c r="G31" s="29" t="s">
        <v>67</v>
      </c>
      <c r="H31" s="8"/>
      <c r="I31" s="8"/>
      <c r="J31" s="8">
        <f>SUBTOTAL(109,Loans[Difference])</f>
        <v>0</v>
      </c>
    </row>
    <row r="32" spans="1:10" ht="35.1" customHeight="1" x14ac:dyDescent="0.25">
      <c r="B32" s="28" t="s">
        <v>23</v>
      </c>
      <c r="C32" s="39"/>
      <c r="D32" s="12"/>
      <c r="E32" s="12">
        <f>Transportation[[#This Row],[Projected Cost]]-Transportation[[#This Row],[Actual Cost]]</f>
        <v>0</v>
      </c>
      <c r="F32" s="5"/>
      <c r="G32" s="57"/>
      <c r="H32" s="57"/>
      <c r="I32" s="57"/>
      <c r="J32" s="57"/>
    </row>
    <row r="33" spans="1:10" ht="34.5" customHeight="1" x14ac:dyDescent="0.25">
      <c r="B33" s="30" t="s">
        <v>67</v>
      </c>
      <c r="C33" s="41"/>
      <c r="D33" s="21"/>
      <c r="E33" s="22">
        <f>SUBTOTAL(109,Transportation[Difference])</f>
        <v>0</v>
      </c>
      <c r="F33" s="5"/>
      <c r="G33" s="26" t="s">
        <v>36</v>
      </c>
      <c r="H33" s="6" t="s">
        <v>6</v>
      </c>
      <c r="I33" s="6" t="s">
        <v>7</v>
      </c>
      <c r="J33" s="6" t="s">
        <v>8</v>
      </c>
    </row>
    <row r="34" spans="1:10" ht="34.5" customHeight="1" x14ac:dyDescent="0.25">
      <c r="B34" s="53"/>
      <c r="C34" s="54"/>
      <c r="D34" s="55"/>
      <c r="E34" s="56"/>
      <c r="F34" s="5"/>
      <c r="G34" s="27" t="s">
        <v>37</v>
      </c>
      <c r="H34" s="11"/>
      <c r="I34" s="11"/>
      <c r="J34" s="11">
        <f>Taxes[[#This Row],[Projected Cost]]-Taxes[[#This Row],[Actual Cost]]</f>
        <v>0</v>
      </c>
    </row>
    <row r="35" spans="1:10" ht="35.1" customHeight="1" x14ac:dyDescent="0.25">
      <c r="B35" s="57"/>
      <c r="C35" s="57"/>
      <c r="D35" s="57"/>
      <c r="E35" s="57"/>
      <c r="F35" s="5"/>
      <c r="G35" s="29" t="s">
        <v>67</v>
      </c>
      <c r="H35" s="8"/>
      <c r="I35" s="8"/>
      <c r="J35" s="8">
        <f>SUBTOTAL(109,Taxes[Difference])</f>
        <v>0</v>
      </c>
    </row>
    <row r="36" spans="1:10" ht="35.1" customHeight="1" x14ac:dyDescent="0.25">
      <c r="A36" s="3" t="s">
        <v>79</v>
      </c>
      <c r="B36" s="45" t="s">
        <v>38</v>
      </c>
      <c r="C36" s="46" t="s">
        <v>6</v>
      </c>
      <c r="D36" s="47" t="s">
        <v>7</v>
      </c>
      <c r="E36" s="48" t="s">
        <v>8</v>
      </c>
      <c r="F36" s="5"/>
      <c r="G36" s="26" t="s">
        <v>84</v>
      </c>
      <c r="H36" s="6" t="s">
        <v>6</v>
      </c>
      <c r="I36" s="6" t="s">
        <v>7</v>
      </c>
      <c r="J36" s="6" t="s">
        <v>8</v>
      </c>
    </row>
    <row r="37" spans="1:10" ht="35.1" customHeight="1" x14ac:dyDescent="0.25">
      <c r="B37" s="31" t="s">
        <v>39</v>
      </c>
      <c r="C37" s="42"/>
      <c r="D37" s="13"/>
      <c r="E37" s="13">
        <f>Insurance[[#This Row],[Projected Cost]]-Insurance[[#This Row],[Actual Cost]]</f>
        <v>0</v>
      </c>
      <c r="F37" s="5"/>
      <c r="G37" s="27" t="s">
        <v>42</v>
      </c>
      <c r="H37" s="11"/>
      <c r="I37" s="11"/>
      <c r="J37" s="11">
        <f>Savings[[#This Row],[Projected Cost]]-Savings[[#This Row],[Actual Cost]]</f>
        <v>0</v>
      </c>
    </row>
    <row r="38" spans="1:10" ht="35.1" customHeight="1" x14ac:dyDescent="0.25">
      <c r="B38" s="31" t="s">
        <v>40</v>
      </c>
      <c r="C38" s="42"/>
      <c r="D38" s="13"/>
      <c r="E38" s="13">
        <f>Insurance[[#This Row],[Projected Cost]]-Insurance[[#This Row],[Actual Cost]]</f>
        <v>0</v>
      </c>
      <c r="F38" s="5"/>
      <c r="G38" s="27" t="s">
        <v>44</v>
      </c>
      <c r="H38" s="11"/>
      <c r="I38" s="11"/>
      <c r="J38" s="11">
        <f>Savings[[#This Row],[Projected Cost]]-Savings[[#This Row],[Actual Cost]]</f>
        <v>0</v>
      </c>
    </row>
    <row r="39" spans="1:10" ht="35.1" customHeight="1" x14ac:dyDescent="0.25">
      <c r="B39" s="32" t="s">
        <v>41</v>
      </c>
      <c r="C39" s="43"/>
      <c r="D39" s="14"/>
      <c r="E39" s="14">
        <f>Insurance[[#This Row],[Projected Cost]]-Insurance[[#This Row],[Actual Cost]]</f>
        <v>0</v>
      </c>
      <c r="F39" s="5"/>
      <c r="G39" s="27" t="s">
        <v>23</v>
      </c>
      <c r="H39" s="11"/>
      <c r="I39" s="11"/>
      <c r="J39" s="11">
        <f>Savings[[#This Row],[Projected Cost]]-Savings[[#This Row],[Actual Cost]]</f>
        <v>0</v>
      </c>
    </row>
    <row r="40" spans="1:10" ht="35.1" customHeight="1" x14ac:dyDescent="0.25">
      <c r="B40" s="32" t="s">
        <v>23</v>
      </c>
      <c r="C40" s="43"/>
      <c r="D40" s="14"/>
      <c r="E40" s="14">
        <f>Insurance[[#This Row],[Projected Cost]]-Insurance[[#This Row],[Actual Cost]]</f>
        <v>0</v>
      </c>
      <c r="F40" s="5"/>
      <c r="G40" s="29" t="s">
        <v>67</v>
      </c>
      <c r="H40" s="8"/>
      <c r="I40" s="8"/>
      <c r="J40" s="8">
        <f>SUBTOTAL(109,Savings[Difference])</f>
        <v>0</v>
      </c>
    </row>
    <row r="41" spans="1:10" ht="35.1" customHeight="1" x14ac:dyDescent="0.25">
      <c r="B41" s="33" t="s">
        <v>67</v>
      </c>
      <c r="C41" s="44"/>
      <c r="D41" s="23"/>
      <c r="E41" s="23">
        <f>SUBTOTAL(109,Insurance[Difference])</f>
        <v>0</v>
      </c>
      <c r="F41" s="5"/>
      <c r="G41" s="57"/>
      <c r="H41" s="57"/>
      <c r="I41" s="57"/>
      <c r="J41" s="57"/>
    </row>
    <row r="42" spans="1:10" ht="35.1" customHeight="1" x14ac:dyDescent="0.25">
      <c r="B42" s="57"/>
      <c r="C42" s="57"/>
      <c r="D42" s="57"/>
      <c r="E42" s="57"/>
      <c r="F42" s="5"/>
      <c r="G42" s="26" t="s">
        <v>47</v>
      </c>
      <c r="H42" s="6" t="s">
        <v>6</v>
      </c>
      <c r="I42" s="6" t="s">
        <v>7</v>
      </c>
      <c r="J42" s="6" t="s">
        <v>8</v>
      </c>
    </row>
    <row r="43" spans="1:10" ht="35.1" customHeight="1" x14ac:dyDescent="0.25">
      <c r="A43" s="3" t="s">
        <v>80</v>
      </c>
      <c r="B43" s="26" t="s">
        <v>43</v>
      </c>
      <c r="C43" s="26" t="s">
        <v>6</v>
      </c>
      <c r="D43" s="6" t="s">
        <v>7</v>
      </c>
      <c r="E43" s="6" t="s">
        <v>8</v>
      </c>
      <c r="F43" s="5"/>
      <c r="G43" s="27" t="s">
        <v>48</v>
      </c>
      <c r="H43" s="11"/>
      <c r="I43" s="11"/>
      <c r="J43" s="11">
        <f>Gifts[[#This Row],[Projected Cost]]-Gifts[[#This Row],[Actual Cost]]</f>
        <v>0</v>
      </c>
    </row>
    <row r="44" spans="1:10" ht="35.1" customHeight="1" x14ac:dyDescent="0.25">
      <c r="B44" s="27" t="s">
        <v>45</v>
      </c>
      <c r="C44" s="38"/>
      <c r="D44" s="11"/>
      <c r="E44" s="11">
        <f>Food[[#This Row],[Projected Cost]]-Food[[#This Row],[Actual Cost]]</f>
        <v>0</v>
      </c>
      <c r="F44" s="5"/>
      <c r="G44" s="28" t="s">
        <v>50</v>
      </c>
      <c r="H44" s="12"/>
      <c r="I44" s="12"/>
      <c r="J44" s="12">
        <f>Gifts[[#This Row],[Projected Cost]]-Gifts[[#This Row],[Actual Cost]]</f>
        <v>0</v>
      </c>
    </row>
    <row r="45" spans="1:10" ht="35.1" customHeight="1" x14ac:dyDescent="0.25">
      <c r="B45" s="28" t="s">
        <v>46</v>
      </c>
      <c r="C45" s="39"/>
      <c r="D45" s="12"/>
      <c r="E45" s="12">
        <f>Food[[#This Row],[Projected Cost]]-Food[[#This Row],[Actual Cost]]</f>
        <v>0</v>
      </c>
      <c r="F45" s="5"/>
      <c r="G45" s="28" t="s">
        <v>52</v>
      </c>
      <c r="H45" s="12"/>
      <c r="I45" s="12"/>
      <c r="J45" s="12">
        <f>Gifts[[#This Row],[Projected Cost]]-Gifts[[#This Row],[Actual Cost]]</f>
        <v>0</v>
      </c>
    </row>
    <row r="46" spans="1:10" ht="35.1" customHeight="1" x14ac:dyDescent="0.25">
      <c r="B46" s="28" t="s">
        <v>23</v>
      </c>
      <c r="C46" s="39"/>
      <c r="D46" s="12"/>
      <c r="E46" s="12">
        <f>Food[[#This Row],[Projected Cost]]-Food[[#This Row],[Actual Cost]]</f>
        <v>0</v>
      </c>
      <c r="F46" s="5"/>
      <c r="G46" s="29" t="s">
        <v>67</v>
      </c>
      <c r="H46" s="8"/>
      <c r="I46" s="8"/>
      <c r="J46" s="8">
        <f>SUBTOTAL(109,Gifts[Difference])</f>
        <v>0</v>
      </c>
    </row>
    <row r="47" spans="1:10" ht="35.1" customHeight="1" x14ac:dyDescent="0.25">
      <c r="B47" s="29" t="s">
        <v>67</v>
      </c>
      <c r="C47" s="40"/>
      <c r="D47" s="8"/>
      <c r="E47" s="8">
        <f>SUBTOTAL(109,Food[Difference])</f>
        <v>0</v>
      </c>
      <c r="F47" s="5"/>
      <c r="G47" s="57"/>
      <c r="H47" s="57"/>
      <c r="I47" s="57"/>
      <c r="J47" s="57"/>
    </row>
    <row r="48" spans="1:10" ht="35.1" customHeight="1" x14ac:dyDescent="0.25">
      <c r="B48" s="57"/>
      <c r="C48" s="57"/>
      <c r="D48" s="57"/>
      <c r="E48" s="57"/>
      <c r="F48" s="5"/>
      <c r="G48" s="26" t="s">
        <v>56</v>
      </c>
      <c r="H48" s="6" t="s">
        <v>6</v>
      </c>
      <c r="I48" s="6" t="s">
        <v>7</v>
      </c>
      <c r="J48" s="6" t="s">
        <v>8</v>
      </c>
    </row>
    <row r="49" spans="1:10" ht="35.1" customHeight="1" x14ac:dyDescent="0.25">
      <c r="A49" s="3" t="s">
        <v>81</v>
      </c>
      <c r="B49" s="26" t="s">
        <v>49</v>
      </c>
      <c r="C49" s="26" t="s">
        <v>6</v>
      </c>
      <c r="D49" s="6" t="s">
        <v>7</v>
      </c>
      <c r="E49" s="6" t="s">
        <v>8</v>
      </c>
      <c r="F49" s="5"/>
      <c r="G49" s="27" t="s">
        <v>57</v>
      </c>
      <c r="H49" s="11"/>
      <c r="I49" s="11"/>
      <c r="J49" s="11">
        <f>Legal[[#This Row],[Projected Cost]]-Legal[[#This Row],[Actual Cost]]</f>
        <v>0</v>
      </c>
    </row>
    <row r="50" spans="1:10" ht="35.1" customHeight="1" x14ac:dyDescent="0.25">
      <c r="B50" s="27" t="s">
        <v>51</v>
      </c>
      <c r="C50" s="38"/>
      <c r="D50" s="11"/>
      <c r="E50" s="11">
        <f>Pets[[#This Row],[Projected Cost]]-Pets[[#This Row],[Actual Cost]]</f>
        <v>0</v>
      </c>
      <c r="F50" s="5"/>
      <c r="G50" s="28" t="s">
        <v>58</v>
      </c>
      <c r="H50" s="12"/>
      <c r="I50" s="12"/>
      <c r="J50" s="12">
        <f>Legal[[#This Row],[Projected Cost]]-Legal[[#This Row],[Actual Cost]]</f>
        <v>0</v>
      </c>
    </row>
    <row r="51" spans="1:10" ht="35.1" customHeight="1" x14ac:dyDescent="0.25">
      <c r="B51" s="28" t="s">
        <v>53</v>
      </c>
      <c r="C51" s="39"/>
      <c r="D51" s="12"/>
      <c r="E51" s="12">
        <f>Pets[[#This Row],[Projected Cost]]-Pets[[#This Row],[Actual Cost]]</f>
        <v>0</v>
      </c>
      <c r="F51" s="5"/>
      <c r="G51" s="28" t="s">
        <v>86</v>
      </c>
      <c r="H51" s="12"/>
      <c r="I51" s="12"/>
      <c r="J51" s="12">
        <f>Legal[[#This Row],[Projected Cost]]-Legal[[#This Row],[Actual Cost]]</f>
        <v>0</v>
      </c>
    </row>
    <row r="52" spans="1:10" ht="35.1" customHeight="1" x14ac:dyDescent="0.25">
      <c r="B52" s="28" t="s">
        <v>54</v>
      </c>
      <c r="C52" s="39"/>
      <c r="D52" s="12"/>
      <c r="E52" s="12">
        <f>Pets[[#This Row],[Projected Cost]]-Pets[[#This Row],[Actual Cost]]</f>
        <v>0</v>
      </c>
      <c r="F52" s="5"/>
      <c r="G52" s="28" t="s">
        <v>23</v>
      </c>
      <c r="H52" s="12"/>
      <c r="I52" s="12"/>
      <c r="J52" s="12">
        <f>Legal[[#This Row],[Projected Cost]]-Legal[[#This Row],[Actual Cost]]</f>
        <v>0</v>
      </c>
    </row>
    <row r="53" spans="1:10" ht="35.1" customHeight="1" x14ac:dyDescent="0.25">
      <c r="B53" s="28" t="s">
        <v>55</v>
      </c>
      <c r="C53" s="39"/>
      <c r="D53" s="12"/>
      <c r="E53" s="12">
        <f>Pets[[#This Row],[Projected Cost]]-Pets[[#This Row],[Actual Cost]]</f>
        <v>0</v>
      </c>
      <c r="F53" s="5"/>
      <c r="G53" s="29" t="s">
        <v>67</v>
      </c>
      <c r="H53" s="8"/>
      <c r="I53" s="8"/>
      <c r="J53" s="8">
        <f>SUBTOTAL(109,Legal[Difference])</f>
        <v>0</v>
      </c>
    </row>
    <row r="54" spans="1:10" ht="35.1" customHeight="1" x14ac:dyDescent="0.25">
      <c r="B54" s="28" t="s">
        <v>23</v>
      </c>
      <c r="C54" s="39"/>
      <c r="D54" s="12"/>
      <c r="E54" s="12">
        <f>Pets[[#This Row],[Projected Cost]]-Pets[[#This Row],[Actual Cost]]</f>
        <v>0</v>
      </c>
      <c r="F54" s="5"/>
      <c r="G54" s="57"/>
      <c r="H54" s="57"/>
      <c r="I54" s="57"/>
      <c r="J54" s="57"/>
    </row>
    <row r="55" spans="1:10" ht="35.1" customHeight="1" x14ac:dyDescent="0.25">
      <c r="B55" s="29" t="s">
        <v>67</v>
      </c>
      <c r="C55" s="40"/>
      <c r="D55" s="8"/>
      <c r="E55" s="8">
        <f>SUBTOTAL(109,Pets[Difference])</f>
        <v>0</v>
      </c>
      <c r="F55" s="5"/>
      <c r="G55" s="75" t="s">
        <v>62</v>
      </c>
      <c r="H55" s="75"/>
      <c r="I55" s="76"/>
      <c r="J55" s="64">
        <f>SUBTOTAL(109,Housing[Projected Cost],Transportation[Projected Cost],Insurance[Projected Cost],Food[Projected Cost],Pets[Projected Cost],PersonalCare[Projected Cost],Entertainment[Projected Cost],Loans[Projected Cost],Taxes[Projected Cost],Savings[Projected Cost],Gifts[Projected Cost],Legal[Projected Cost])</f>
        <v>0</v>
      </c>
    </row>
    <row r="56" spans="1:10" ht="35.1" customHeight="1" x14ac:dyDescent="0.25">
      <c r="B56" s="57"/>
      <c r="C56" s="57"/>
      <c r="D56" s="57"/>
      <c r="E56" s="57"/>
      <c r="F56" s="5"/>
      <c r="G56" s="77"/>
      <c r="H56" s="77"/>
      <c r="I56" s="78"/>
      <c r="J56" s="65"/>
    </row>
    <row r="57" spans="1:10" ht="35.1" customHeight="1" x14ac:dyDescent="0.25">
      <c r="A57" s="3" t="s">
        <v>82</v>
      </c>
      <c r="B57" s="26" t="s">
        <v>59</v>
      </c>
      <c r="C57" s="26" t="s">
        <v>6</v>
      </c>
      <c r="D57" s="6" t="s">
        <v>7</v>
      </c>
      <c r="E57" s="6" t="s">
        <v>8</v>
      </c>
      <c r="F57" s="5"/>
      <c r="G57" s="68" t="s">
        <v>65</v>
      </c>
      <c r="H57" s="68"/>
      <c r="I57" s="69"/>
      <c r="J57" s="66">
        <f>SUBTOTAL(109,Housing[Actual Cost],Transportation[Actual Cost],Insurance[Actual Cost],Food[Actual Cost],Pets[Actual Cost],PersonalCare[Actual Cost],Entertainment[Actual Cost],Loans[Actual Cost],Taxes[Actual Cost],Savings[Actual Cost],Gifts[Actual Cost],Legal[Actual Cost])</f>
        <v>0</v>
      </c>
    </row>
    <row r="58" spans="1:10" ht="35.1" customHeight="1" x14ac:dyDescent="0.25">
      <c r="B58" s="27" t="s">
        <v>53</v>
      </c>
      <c r="C58" s="38"/>
      <c r="D58" s="11"/>
      <c r="E58" s="11">
        <f>PersonalCare[[#This Row],[Projected Cost]]-PersonalCare[[#This Row],[Actual Cost]]</f>
        <v>0</v>
      </c>
      <c r="F58" s="5"/>
      <c r="G58" s="70"/>
      <c r="H58" s="70"/>
      <c r="I58" s="71"/>
      <c r="J58" s="67"/>
    </row>
    <row r="59" spans="1:10" ht="35.1" customHeight="1" x14ac:dyDescent="0.25">
      <c r="B59" s="28" t="s">
        <v>60</v>
      </c>
      <c r="C59" s="39"/>
      <c r="D59" s="12"/>
      <c r="E59" s="12">
        <f>PersonalCare[[#This Row],[Projected Cost]]-PersonalCare[[#This Row],[Actual Cost]]</f>
        <v>0</v>
      </c>
      <c r="F59" s="5"/>
      <c r="G59" s="58" t="s">
        <v>66</v>
      </c>
      <c r="H59" s="58"/>
      <c r="I59" s="59"/>
      <c r="J59" s="62">
        <f>J55-J57</f>
        <v>0</v>
      </c>
    </row>
    <row r="60" spans="1:10" ht="35.1" customHeight="1" x14ac:dyDescent="0.25">
      <c r="A60" s="3" t="s">
        <v>83</v>
      </c>
      <c r="B60" s="28" t="s">
        <v>61</v>
      </c>
      <c r="C60" s="39"/>
      <c r="D60" s="12"/>
      <c r="E60" s="12">
        <f>PersonalCare[[#This Row],[Projected Cost]]-PersonalCare[[#This Row],[Actual Cost]]</f>
        <v>0</v>
      </c>
      <c r="F60" s="5"/>
      <c r="G60" s="60"/>
      <c r="H60" s="60"/>
      <c r="I60" s="61"/>
      <c r="J60" s="63"/>
    </row>
    <row r="61" spans="1:10" ht="35.1" customHeight="1" x14ac:dyDescent="0.25">
      <c r="B61" s="28" t="s">
        <v>63</v>
      </c>
      <c r="C61" s="39"/>
      <c r="D61" s="12"/>
      <c r="E61" s="12">
        <f>PersonalCare[[#This Row],[Projected Cost]]-PersonalCare[[#This Row],[Actual Cost]]</f>
        <v>0</v>
      </c>
      <c r="F61" s="5"/>
      <c r="G61" s="25"/>
      <c r="H61" s="5"/>
      <c r="I61" s="5"/>
      <c r="J61" s="5"/>
    </row>
    <row r="62" spans="1:10" ht="35.1" customHeight="1" x14ac:dyDescent="0.25">
      <c r="B62" s="28" t="s">
        <v>64</v>
      </c>
      <c r="C62" s="39"/>
      <c r="D62" s="12"/>
      <c r="E62" s="12">
        <f>PersonalCare[[#This Row],[Projected Cost]]-PersonalCare[[#This Row],[Actual Cost]]</f>
        <v>0</v>
      </c>
      <c r="F62" s="5"/>
    </row>
    <row r="63" spans="1:10" ht="35.1" customHeight="1" x14ac:dyDescent="0.25">
      <c r="B63" s="28" t="s">
        <v>87</v>
      </c>
      <c r="C63" s="39"/>
      <c r="D63" s="12"/>
      <c r="E63" s="12">
        <f>PersonalCare[[#This Row],[Projected Cost]]-PersonalCare[[#This Row],[Actual Cost]]</f>
        <v>0</v>
      </c>
      <c r="F63" s="5"/>
    </row>
    <row r="64" spans="1:10" ht="35.1" customHeight="1" x14ac:dyDescent="0.25">
      <c r="B64" s="28" t="s">
        <v>23</v>
      </c>
      <c r="C64" s="39"/>
      <c r="D64" s="12"/>
      <c r="E64" s="12">
        <f>PersonalCare[[#This Row],[Projected Cost]]-PersonalCare[[#This Row],[Actual Cost]]</f>
        <v>0</v>
      </c>
      <c r="F64" s="5"/>
    </row>
    <row r="65" spans="2:6" ht="35.1" customHeight="1" x14ac:dyDescent="0.25">
      <c r="B65" s="29" t="s">
        <v>67</v>
      </c>
      <c r="C65" s="40"/>
      <c r="D65" s="8"/>
      <c r="E65" s="8">
        <f>SUBTOTAL(109,PersonalCare[Difference])</f>
        <v>0</v>
      </c>
      <c r="F65" s="5"/>
    </row>
    <row r="66" spans="2:6" x14ac:dyDescent="0.25">
      <c r="B66" s="57"/>
      <c r="C66" s="57"/>
      <c r="D66" s="57"/>
      <c r="E66" s="57"/>
      <c r="F66" s="5"/>
    </row>
  </sheetData>
  <mergeCells count="32">
    <mergeCell ref="B1:J2"/>
    <mergeCell ref="C4:D4"/>
    <mergeCell ref="B8:B10"/>
    <mergeCell ref="B4:B6"/>
    <mergeCell ref="G8:I9"/>
    <mergeCell ref="G6:I7"/>
    <mergeCell ref="G4:I5"/>
    <mergeCell ref="C10:D10"/>
    <mergeCell ref="C9:D9"/>
    <mergeCell ref="C8:D8"/>
    <mergeCell ref="C6:D6"/>
    <mergeCell ref="C5:D5"/>
    <mergeCell ref="G32:J32"/>
    <mergeCell ref="J8:J9"/>
    <mergeCell ref="J6:J7"/>
    <mergeCell ref="J4:J5"/>
    <mergeCell ref="G55:I56"/>
    <mergeCell ref="G23:J23"/>
    <mergeCell ref="B24:E24"/>
    <mergeCell ref="B35:E35"/>
    <mergeCell ref="B42:E42"/>
    <mergeCell ref="B48:E48"/>
    <mergeCell ref="B56:E56"/>
    <mergeCell ref="B66:E66"/>
    <mergeCell ref="G54:J54"/>
    <mergeCell ref="G47:J47"/>
    <mergeCell ref="G41:J41"/>
    <mergeCell ref="G59:I60"/>
    <mergeCell ref="J59:J60"/>
    <mergeCell ref="J55:J56"/>
    <mergeCell ref="J57:J58"/>
    <mergeCell ref="G57:I58"/>
  </mergeCells>
  <conditionalFormatting sqref="J8:J9">
    <cfRule type="cellIs" dxfId="166" priority="2" operator="lessThan">
      <formula>0</formula>
    </cfRule>
  </conditionalFormatting>
  <conditionalFormatting sqref="J59:J60">
    <cfRule type="cellIs" dxfId="165" priority="1" operator="lessThan">
      <formula>0</formula>
    </cfRule>
  </conditionalFormatting>
  <printOptions horizontalCentered="1"/>
  <pageMargins left="0.4" right="0.4" top="0.4" bottom="0.4" header="0.3" footer="0.3"/>
  <pageSetup scale="58" fitToHeight="0" orientation="portrait" r:id="rId1"/>
  <headerFooter differentFirst="1">
    <oddFooter>Page &amp;P of &amp;N</oddFooter>
  </headerFooter>
  <ignoredErrors>
    <ignoredError sqref="J13:J21 E26:E32 J25:J30 J34 E37:E40 E44:E46 J37:J39 J43:J45 J49:J52 J55:J58 E58:E64 E50:E54" emptyCellReference="1"/>
  </ignoredErrors>
  <tableParts count="1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B4DE4676-C32B-444D-BC55-FAD6AF00F75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B974BBE-4C65-41A4-8B89-193EE10AAB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F0B7602-3435-4CB4-90DC-F527DC1F048D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>TM04101071</Templat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PERSONAL MONTHLY BUDGET</vt:lpstr>
      <vt:lpstr>'PERSONAL MONTHLY BUDGET'!Print_Area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2019-07-07T23:05:09Z</dcterms:created>
  <dcterms:modified xsi:type="dcterms:W3CDTF">2022-10-12T01:53:58Z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