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0" documentId="13_ncr:1_{6B5B5CE3-A791-4434-8EF7-1303504736D3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roject Budget" sheetId="1" r:id="rId1"/>
    <sheet name="Graph" sheetId="2" r:id="rId2"/>
  </sheets>
  <definedNames>
    <definedName name="_xlnm.Print_Area" localSheetId="1">Graph!$A$1:$D$30</definedName>
    <definedName name="_xlnm.Print_Area" localSheetId="0">'Project Budget'!$A$1:$CT$80</definedName>
  </definedNames>
  <calcPr calcId="191029"/>
</workbook>
</file>

<file path=xl/calcChain.xml><?xml version="1.0" encoding="utf-8"?>
<calcChain xmlns="http://schemas.openxmlformats.org/spreadsheetml/2006/main">
  <c r="AB25" i="1" l="1"/>
  <c r="BB25" i="1"/>
  <c r="BW25" i="1"/>
  <c r="CD25" i="1"/>
  <c r="CK25" i="1"/>
  <c r="AB27" i="1"/>
  <c r="BB27" i="1"/>
  <c r="BW27" i="1"/>
  <c r="CD27" i="1"/>
  <c r="CK27" i="1"/>
  <c r="AB29" i="1"/>
  <c r="BB29" i="1"/>
  <c r="BW29" i="1"/>
  <c r="CD29" i="1"/>
  <c r="CK29" i="1"/>
  <c r="AB31" i="1"/>
  <c r="BB31" i="1"/>
  <c r="BW31" i="1"/>
  <c r="CD31" i="1"/>
  <c r="CK31" i="1"/>
  <c r="AB33" i="1"/>
  <c r="BB33" i="1"/>
  <c r="BW33" i="1"/>
  <c r="CD33" i="1"/>
  <c r="CK33" i="1"/>
  <c r="AB35" i="1"/>
  <c r="BB35" i="1"/>
  <c r="BW35" i="1"/>
  <c r="CD35" i="1"/>
  <c r="CK35" i="1"/>
  <c r="AB37" i="1"/>
  <c r="BB37" i="1"/>
  <c r="BW37" i="1"/>
  <c r="CD37" i="1"/>
  <c r="CK37" i="1"/>
  <c r="AB39" i="1"/>
  <c r="BB39" i="1"/>
  <c r="BW39" i="1"/>
  <c r="CD39" i="1"/>
  <c r="CK39" i="1"/>
  <c r="AB41" i="1"/>
  <c r="BB41" i="1"/>
  <c r="BW41" i="1"/>
  <c r="CD41" i="1"/>
  <c r="CK41" i="1"/>
  <c r="AB43" i="1"/>
  <c r="BB43" i="1"/>
  <c r="BW43" i="1"/>
  <c r="CD43" i="1"/>
  <c r="CK43" i="1"/>
  <c r="AB45" i="1"/>
  <c r="BB45" i="1"/>
  <c r="BW45" i="1"/>
  <c r="CD45" i="1"/>
  <c r="CK45" i="1"/>
  <c r="AB47" i="1"/>
  <c r="BB47" i="1"/>
  <c r="BW47" i="1"/>
  <c r="CD47" i="1"/>
  <c r="CK47" i="1"/>
  <c r="AB49" i="1"/>
  <c r="BB49" i="1"/>
  <c r="BW49" i="1"/>
  <c r="CD49" i="1"/>
  <c r="CK49" i="1"/>
  <c r="AB51" i="1"/>
  <c r="BB51" i="1"/>
  <c r="BW51" i="1"/>
  <c r="CD51" i="1"/>
  <c r="CK51" i="1"/>
  <c r="AB53" i="1"/>
  <c r="BB53" i="1"/>
  <c r="BW53" i="1"/>
  <c r="CD53" i="1"/>
  <c r="CK53" i="1"/>
  <c r="AB55" i="1"/>
  <c r="BB55" i="1"/>
  <c r="BW55" i="1"/>
  <c r="CD55" i="1"/>
  <c r="CK55" i="1"/>
  <c r="AB57" i="1"/>
  <c r="BB57" i="1"/>
  <c r="BW57" i="1"/>
  <c r="CD57" i="1"/>
  <c r="CK57" i="1"/>
  <c r="AB59" i="1"/>
  <c r="BB59" i="1"/>
  <c r="BW59" i="1"/>
  <c r="CD59" i="1"/>
  <c r="CK59" i="1"/>
  <c r="AB61" i="1"/>
  <c r="BB61" i="1"/>
  <c r="BW61" i="1"/>
  <c r="CD61" i="1"/>
  <c r="CK61" i="1"/>
  <c r="AB63" i="1"/>
  <c r="BB63" i="1"/>
  <c r="BW63" i="1"/>
  <c r="CD63" i="1"/>
  <c r="CK63" i="1"/>
  <c r="AB65" i="1"/>
  <c r="BB65" i="1"/>
  <c r="BW65" i="1"/>
  <c r="CD65" i="1"/>
  <c r="CK65" i="1"/>
  <c r="AB67" i="1"/>
  <c r="BB67" i="1"/>
  <c r="BW67" i="1"/>
  <c r="CD67" i="1"/>
  <c r="CK67" i="1"/>
  <c r="AB69" i="1"/>
  <c r="BB69" i="1"/>
  <c r="BW69" i="1"/>
  <c r="CD69" i="1"/>
  <c r="CK69" i="1"/>
  <c r="AB71" i="1"/>
  <c r="BB71" i="1"/>
  <c r="BW71" i="1"/>
  <c r="CD71" i="1"/>
  <c r="CK71" i="1"/>
  <c r="AB73" i="1"/>
  <c r="BB73" i="1"/>
  <c r="BW73" i="1"/>
  <c r="CD73" i="1"/>
  <c r="CK73" i="1"/>
  <c r="AB75" i="1"/>
  <c r="BB75" i="1"/>
  <c r="BW75" i="1"/>
  <c r="CD75" i="1"/>
  <c r="CK75" i="1"/>
  <c r="AB77" i="1"/>
  <c r="BB77" i="1"/>
  <c r="BW77" i="1"/>
  <c r="CD77" i="1"/>
  <c r="CK77" i="1"/>
  <c r="AB23" i="1"/>
  <c r="BB23" i="1"/>
  <c r="BW23" i="1"/>
  <c r="BW79" i="1"/>
  <c r="CD23" i="1"/>
  <c r="CD79" i="1"/>
  <c r="CK79" i="1"/>
  <c r="S10" i="1"/>
  <c r="BP79" i="1"/>
  <c r="C7" i="2"/>
  <c r="D7" i="2"/>
  <c r="D8" i="2"/>
  <c r="C8" i="2"/>
  <c r="BI79" i="1"/>
  <c r="D6" i="2"/>
  <c r="BB79" i="1"/>
  <c r="C6" i="2"/>
  <c r="AI79" i="1"/>
  <c r="D5" i="2"/>
  <c r="AB79" i="1"/>
  <c r="C5" i="2"/>
  <c r="S12" i="1"/>
  <c r="CK23" i="1"/>
  <c r="S14" i="1"/>
</calcChain>
</file>

<file path=xl/sharedStrings.xml><?xml version="1.0" encoding="utf-8"?>
<sst xmlns="http://schemas.openxmlformats.org/spreadsheetml/2006/main" count="73" uniqueCount="41">
  <si>
    <t>Name of the Company</t>
  </si>
  <si>
    <t>ABC CO. PVT. LTD.</t>
  </si>
  <si>
    <t>Name of the Project</t>
  </si>
  <si>
    <t>ABC Mart</t>
  </si>
  <si>
    <t>Project Head</t>
  </si>
  <si>
    <t>Mr. PQR</t>
  </si>
  <si>
    <t>Start Date</t>
  </si>
  <si>
    <t>Estimated Days</t>
  </si>
  <si>
    <t>Actual Days</t>
  </si>
  <si>
    <t>Under/(Over Days)</t>
  </si>
  <si>
    <t>Actual Cost</t>
  </si>
  <si>
    <t>Under/(Over)</t>
  </si>
  <si>
    <t>Under/(Over) Cost</t>
  </si>
  <si>
    <t>End Date</t>
  </si>
  <si>
    <t>Budgeted Cost</t>
  </si>
  <si>
    <t>WBS</t>
  </si>
  <si>
    <t>Task Catagory</t>
  </si>
  <si>
    <t>Est. Time</t>
  </si>
  <si>
    <t>Rate</t>
  </si>
  <si>
    <t>Est. Wages</t>
  </si>
  <si>
    <t>Act. Wages</t>
  </si>
  <si>
    <t>LABOUR</t>
  </si>
  <si>
    <t>MATERIAL</t>
  </si>
  <si>
    <t>Est. Unit</t>
  </si>
  <si>
    <t>Est. Mat.</t>
  </si>
  <si>
    <t>Act. Mat.</t>
  </si>
  <si>
    <t>Fixed Cost</t>
  </si>
  <si>
    <t>Amount</t>
  </si>
  <si>
    <t>Total Cost</t>
  </si>
  <si>
    <t>Estimated</t>
  </si>
  <si>
    <t>Actual</t>
  </si>
  <si>
    <t>Total</t>
  </si>
  <si>
    <t>Primary</t>
  </si>
  <si>
    <t>Secondary</t>
  </si>
  <si>
    <t>Work-breakdown Structure</t>
  </si>
  <si>
    <t>Particulars</t>
  </si>
  <si>
    <t>Labour</t>
  </si>
  <si>
    <t>Material</t>
  </si>
  <si>
    <t>Project Budget Estimator</t>
  </si>
  <si>
    <t>PROJECT SUMMARY</t>
  </si>
  <si>
    <t>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</si>
</sst>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$-409]* #,##0_ ;_-[$$-409]* \-#,##0\ ;_-[$$-409]* &quot;-&quot;??_ ;_-@_ "/>
    <numFmt numFmtId="165" formatCode="_-[$$-409]* #,##0_ ;_-[$$-409]* \-#,##0\ ;_-[$$-409]* &quot;-&quot;_ ;_-@_ 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theme="1"/>
      <name val="Century Gothic"/>
      <family val="2"/>
    </font>
    <font>
      <b/>
      <sz val="13"/>
      <color theme="1"/>
      <name val="Century Gothic"/>
      <family val="2"/>
    </font>
    <font>
      <sz val="13"/>
      <color theme="1"/>
      <name val="Century Gothic"/>
      <family val="2"/>
    </font>
    <font>
      <sz val="13"/>
      <color theme="1" tint="4.9989318521683403E-2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20"/>
      <color theme="0"/>
      <name val="Century Gothic"/>
      <family val="2"/>
    </font>
    <font>
      <sz val="10"/>
      <color theme="1"/>
      <name val="Century Gothic"/>
      <family val="2"/>
    </font>
    <font>
      <b/>
      <sz val="72"/>
      <color theme="0"/>
      <name val="Century Gothic"/>
      <family val="2"/>
    </font>
    <font>
      <b/>
      <sz val="28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ck">
        <color theme="9" tint="-0.24994659260841701"/>
      </top>
      <bottom/>
      <diagonal/>
    </border>
    <border>
      <left/>
      <right/>
      <top/>
      <bottom style="thin">
        <color theme="9" tint="-0.2499465926084170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horizontal="left" vertical="center"/>
    </xf>
    <xf numFmtId="43" fontId="4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10" fillId="2" borderId="0" xfId="0" applyFont="1" applyFill="1"/>
    <xf numFmtId="0" fontId="11" fillId="5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13" fillId="2" borderId="9" xfId="0" applyNumberFormat="1" applyFont="1" applyFill="1" applyBorder="1" applyAlignment="1">
      <alignment vertical="center"/>
    </xf>
    <xf numFmtId="165" fontId="13" fillId="2" borderId="9" xfId="0" applyNumberFormat="1" applyFont="1" applyFill="1" applyBorder="1" applyAlignment="1">
      <alignment vertical="center"/>
    </xf>
    <xf numFmtId="0" fontId="5" fillId="4" borderId="0" xfId="0" applyFont="1" applyFill="1" applyAlignment="1">
      <alignment horizontal="left" vertical="center" indent="1"/>
    </xf>
    <xf numFmtId="0" fontId="5" fillId="4" borderId="5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11" fillId="5" borderId="9" xfId="0" applyFont="1" applyFill="1" applyBorder="1" applyAlignment="1">
      <alignment horizontal="left" vertical="center" indent="1"/>
    </xf>
    <xf numFmtId="0" fontId="13" fillId="2" borderId="9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8" fillId="6" borderId="0" xfId="0" applyNumberFormat="1" applyFont="1" applyFill="1" applyBorder="1" applyAlignment="1">
      <alignment horizontal="center" vertical="center"/>
    </xf>
    <xf numFmtId="165" fontId="8" fillId="6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164" fontId="8" fillId="6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5" fontId="7" fillId="5" borderId="10" xfId="0" applyNumberFormat="1" applyFont="1" applyFill="1" applyBorder="1" applyAlignment="1">
      <alignment horizontal="center" vertical="center"/>
    </xf>
    <xf numFmtId="165" fontId="7" fillId="5" borderId="11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64" fontId="7" fillId="5" borderId="11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43" fontId="7" fillId="5" borderId="2" xfId="0" applyNumberFormat="1" applyFont="1" applyFill="1" applyBorder="1" applyAlignment="1">
      <alignment horizontal="center" vertical="center"/>
    </xf>
    <xf numFmtId="43" fontId="7" fillId="5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5" fillId="2" borderId="4" xfId="0" applyNumberFormat="1" applyFont="1" applyFill="1" applyBorder="1" applyAlignment="1">
      <alignment horizontal="left" vertical="center" indent="1"/>
    </xf>
    <xf numFmtId="14" fontId="5" fillId="2" borderId="0" xfId="0" applyNumberFormat="1" applyFont="1" applyFill="1" applyAlignment="1">
      <alignment horizontal="left" vertical="center" indent="1"/>
    </xf>
    <xf numFmtId="14" fontId="5" fillId="2" borderId="6" xfId="0" applyNumberFormat="1" applyFont="1" applyFill="1" applyBorder="1" applyAlignment="1">
      <alignment horizontal="left" vertical="center" indent="1"/>
    </xf>
    <xf numFmtId="14" fontId="5" fillId="2" borderId="7" xfId="0" applyNumberFormat="1" applyFont="1" applyFill="1" applyBorder="1" applyAlignment="1">
      <alignment horizontal="left" vertical="center" indent="1"/>
    </xf>
    <xf numFmtId="43" fontId="7" fillId="6" borderId="0" xfId="0" applyNumberFormat="1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4" fontId="7" fillId="5" borderId="0" xfId="0" applyNumberFormat="1" applyFont="1" applyFill="1" applyBorder="1" applyAlignment="1">
      <alignment horizontal="center" vertical="center"/>
    </xf>
    <xf numFmtId="14" fontId="7" fillId="6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5" fillId="4" borderId="5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165" fontId="5" fillId="2" borderId="4" xfId="0" applyNumberFormat="1" applyFont="1" applyFill="1" applyBorder="1" applyAlignment="1">
      <alignment horizontal="left" vertical="center" indent="1"/>
    </xf>
    <xf numFmtId="165" fontId="5" fillId="2" borderId="0" xfId="0" applyNumberFormat="1" applyFont="1" applyFill="1" applyAlignment="1">
      <alignment horizontal="left" vertical="center" indent="1"/>
    </xf>
    <xf numFmtId="165" fontId="5" fillId="4" borderId="4" xfId="0" applyNumberFormat="1" applyFont="1" applyFill="1" applyBorder="1" applyAlignment="1">
      <alignment horizontal="left" vertical="center" indent="1"/>
    </xf>
    <xf numFmtId="165" fontId="5" fillId="4" borderId="0" xfId="0" applyNumberFormat="1" applyFont="1" applyFill="1" applyAlignment="1">
      <alignment horizontal="left" vertical="center" indent="1"/>
    </xf>
    <xf numFmtId="14" fontId="5" fillId="4" borderId="4" xfId="0" applyNumberFormat="1" applyFont="1" applyFill="1" applyBorder="1" applyAlignment="1">
      <alignment horizontal="left" vertical="center" indent="1"/>
    </xf>
    <xf numFmtId="14" fontId="5" fillId="4" borderId="0" xfId="0" applyNumberFormat="1" applyFont="1" applyFill="1" applyAlignment="1">
      <alignment horizontal="left" vertical="center" indent="1"/>
    </xf>
    <xf numFmtId="0" fontId="5" fillId="4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4" fontId="5" fillId="4" borderId="6" xfId="0" applyNumberFormat="1" applyFont="1" applyFill="1" applyBorder="1" applyAlignment="1">
      <alignment horizontal="left" vertical="center" indent="1"/>
    </xf>
    <xf numFmtId="14" fontId="5" fillId="4" borderId="7" xfId="0" applyNumberFormat="1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Graph!$C$4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(Graph!$B$5:$B$6,Graph!$B$8)</c:f>
              <c:strCache>
                <c:ptCount val="3"/>
                <c:pt idx="0">
                  <c:v>Labour</c:v>
                </c:pt>
                <c:pt idx="1">
                  <c:v>Material</c:v>
                </c:pt>
                <c:pt idx="2">
                  <c:v>Total Cost</c:v>
                </c:pt>
              </c:strCache>
            </c:strRef>
          </c:cat>
          <c:val>
            <c:numRef>
              <c:f>(Graph!$C$5:$C$6,Graph!$C$8)</c:f>
              <c:numCache>
                <c:formatCode>_-[$$-409]* #,##0_ ;_-[$$-409]* \-#,##0\ ;_-[$$-409]* "-"??_ ;_-@_ </c:formatCode>
                <c:ptCount val="3"/>
                <c:pt idx="0">
                  <c:v>1120000</c:v>
                </c:pt>
                <c:pt idx="1">
                  <c:v>280000</c:v>
                </c:pt>
                <c:pt idx="2" formatCode="_-[$$-409]* #,##0_ ;_-[$$-409]* \-#,##0\ ;_-[$$-409]* &quot;-&quot;_ ;_-@_ ">
                  <c:v>1498000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1-404D-AD27-EC08DD074FB4}"/>
            </c:ext>
          </c:extLst>
        </c:ser>
        <c:ser>
          <c:idx val="1"/>
          <c:order val="1"/>
          <c:tx>
            <c:strRef>
              <c:f>Graph!$D$4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(Graph!$B$5:$B$6,Graph!$B$8)</c:f>
              <c:strCache>
                <c:ptCount val="3"/>
                <c:pt idx="0">
                  <c:v>Labour</c:v>
                </c:pt>
                <c:pt idx="1">
                  <c:v>Material</c:v>
                </c:pt>
                <c:pt idx="2">
                  <c:v>Total Cost</c:v>
                </c:pt>
              </c:strCache>
            </c:strRef>
          </c:cat>
          <c:val>
            <c:numRef>
              <c:f>(Graph!$D$5:$D$6,Graph!$D$8)</c:f>
              <c:numCache>
                <c:formatCode>_-[$$-409]* #,##0_ ;_-[$$-409]* \-#,##0\ ;_-[$$-409]* "-"??_ ;_-@_ </c:formatCode>
                <c:ptCount val="3"/>
                <c:pt idx="0">
                  <c:v>1162000</c:v>
                </c:pt>
                <c:pt idx="1">
                  <c:v>345800</c:v>
                </c:pt>
                <c:pt idx="2" formatCode="_-[$$-409]* #,##0_ ;_-[$$-409]* \-#,##0\ ;_-[$$-409]* &quot;-&quot;_ ;_-@_ ">
                  <c:v>1605800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1-404D-AD27-EC08DD074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58352"/>
        <c:axId val="69158896"/>
      </c:barChart>
      <c:catAx>
        <c:axId val="6915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69158896"/>
        <c:crosses val="autoZero"/>
        <c:auto val="1"/>
        <c:lblAlgn val="ctr"/>
        <c:lblOffset val="100"/>
        <c:noMultiLvlLbl val="0"/>
      </c:catAx>
      <c:valAx>
        <c:axId val="69158896"/>
        <c:scaling>
          <c:orientation val="minMax"/>
        </c:scaling>
        <c:delete val="0"/>
        <c:axPos val="l"/>
        <c:majorGridlines/>
        <c:numFmt formatCode="_-[$$-409]* #,##0_ ;_-[$$-409]* \-#,##0\ ;_-[$$-409]* &quot;-&quot;??_ ;_-@_ 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69158352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legend>
      <c:legendPos val="r"/>
      <c:overlay val="0"/>
      <c:txPr>
        <a:bodyPr/>
        <a:lstStyle/>
        <a:p>
          <a:pPr>
            <a:defRPr>
              <a:solidFill>
                <a:schemeClr val="bg1"/>
              </a:solidFill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75000"/>
      </a:schemeClr>
    </a:solidFill>
    <a:ln w="19050">
      <a:solidFill>
        <a:schemeClr val="bg1"/>
      </a:solidFill>
    </a:ln>
  </c:spPr>
  <c:txPr>
    <a:bodyPr/>
    <a:lstStyle/>
    <a:p>
      <a:pPr>
        <a:defRPr b="1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359834</xdr:rowOff>
    </xdr:from>
    <xdr:to>
      <xdr:col>3</xdr:col>
      <xdr:colOff>1756834</xdr:colOff>
      <xdr:row>29</xdr:row>
      <xdr:rowOff>42334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83"/>
  <sheetViews>
    <sheetView tabSelected="1" zoomScale="40" zoomScaleNormal="40" workbookViewId="0">
      <selection activeCell="ED17" sqref="ED17"/>
    </sheetView>
  </sheetViews>
  <sheetFormatPr defaultColWidth="2" defaultRowHeight="7.5" customHeight="1" x14ac:dyDescent="0.25"/>
  <cols>
    <col min="1" max="1" width="3.28515625" style="3" customWidth="1"/>
    <col min="2" max="98" width="2.7109375" style="7" customWidth="1"/>
    <col min="99" max="99" width="3.140625" style="3" customWidth="1"/>
    <col min="100" max="16384" width="2" style="7"/>
  </cols>
  <sheetData>
    <row r="1" spans="2:98" ht="51.75" customHeight="1" x14ac:dyDescent="0.25">
      <c r="B1" s="77" t="s">
        <v>40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</row>
    <row r="2" spans="2:98" ht="43.5" customHeight="1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</row>
    <row r="3" spans="2:98" ht="30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2:98" ht="24.95" customHeight="1" x14ac:dyDescent="0.25">
      <c r="B4" s="84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00"/>
      <c r="S4" s="84" t="s">
        <v>1</v>
      </c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6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84" t="s">
        <v>6</v>
      </c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104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5"/>
    </row>
    <row r="5" spans="2:98" ht="24.95" customHeight="1" x14ac:dyDescent="0.25"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27"/>
      <c r="S5" s="87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9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87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26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8"/>
    </row>
    <row r="6" spans="2:98" ht="24.95" customHeight="1" x14ac:dyDescent="0.25">
      <c r="B6" s="90" t="s">
        <v>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101"/>
      <c r="S6" s="90" t="s">
        <v>3</v>
      </c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2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90" t="s">
        <v>13</v>
      </c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23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5"/>
    </row>
    <row r="7" spans="2:98" ht="24.95" customHeight="1" x14ac:dyDescent="0.25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101"/>
      <c r="S7" s="90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2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90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23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5"/>
    </row>
    <row r="8" spans="2:98" ht="24.95" customHeight="1" x14ac:dyDescent="0.25">
      <c r="B8" s="87" t="s">
        <v>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99"/>
      <c r="S8" s="87" t="s">
        <v>5</v>
      </c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9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97" t="s">
        <v>7</v>
      </c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26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8"/>
    </row>
    <row r="9" spans="2:98" ht="24.95" customHeight="1" x14ac:dyDescent="0.25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99"/>
      <c r="S9" s="87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9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97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26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8"/>
    </row>
    <row r="10" spans="2:98" ht="24.95" customHeight="1" x14ac:dyDescent="0.25">
      <c r="B10" s="69" t="s">
        <v>14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58"/>
      <c r="S10" s="93">
        <f>BW79</f>
        <v>1498000</v>
      </c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20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69" t="s">
        <v>8</v>
      </c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23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5"/>
    </row>
    <row r="11" spans="2:98" ht="24.9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58"/>
      <c r="S11" s="93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69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23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5"/>
    </row>
    <row r="12" spans="2:98" ht="24.95" customHeight="1" x14ac:dyDescent="0.25">
      <c r="B12" s="97" t="s">
        <v>10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57"/>
      <c r="S12" s="95">
        <f>CD79</f>
        <v>1605800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97" t="s">
        <v>9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26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8"/>
    </row>
    <row r="13" spans="2:98" ht="24.95" customHeight="1" x14ac:dyDescent="0.25"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57"/>
      <c r="S13" s="95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102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29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1"/>
    </row>
    <row r="14" spans="2:98" ht="24.95" customHeight="1" x14ac:dyDescent="0.25">
      <c r="B14" s="69" t="s">
        <v>12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58"/>
      <c r="S14" s="78">
        <f>S10-S12</f>
        <v>-107800</v>
      </c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80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2:98" ht="24.95" customHeight="1" x14ac:dyDescent="0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59"/>
      <c r="S15" s="81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3"/>
      <c r="AW15" s="4"/>
      <c r="AX15" s="4"/>
      <c r="AY15" s="4"/>
      <c r="AZ15" s="4"/>
      <c r="BA15" s="4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3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4"/>
      <c r="CC15" s="6"/>
      <c r="CD15" s="6"/>
      <c r="CE15" s="6"/>
      <c r="CF15" s="6"/>
      <c r="CG15" s="6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2:98" ht="24.95" customHeight="1" x14ac:dyDescent="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</row>
    <row r="17" spans="1:99" ht="24.95" customHeight="1" x14ac:dyDescent="0.25">
      <c r="A17" s="8"/>
      <c r="B17" s="62" t="s">
        <v>38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4"/>
      <c r="CU17" s="8"/>
    </row>
    <row r="18" spans="1:99" ht="24.95" customHeight="1" x14ac:dyDescent="0.25">
      <c r="A18" s="8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7"/>
      <c r="CU18" s="8"/>
    </row>
    <row r="19" spans="1:99" ht="24.95" customHeight="1" x14ac:dyDescent="0.25">
      <c r="B19" s="60" t="s">
        <v>34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74" t="s">
        <v>21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 t="s">
        <v>22</v>
      </c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54" t="s">
        <v>26</v>
      </c>
      <c r="BQ19" s="54"/>
      <c r="BR19" s="54"/>
      <c r="BS19" s="54"/>
      <c r="BT19" s="54"/>
      <c r="BU19" s="54"/>
      <c r="BV19" s="54"/>
      <c r="BW19" s="54" t="s">
        <v>28</v>
      </c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74" t="s">
        <v>11</v>
      </c>
      <c r="CL19" s="74"/>
      <c r="CM19" s="74"/>
      <c r="CN19" s="74"/>
      <c r="CO19" s="74"/>
      <c r="CP19" s="74"/>
      <c r="CQ19" s="74"/>
      <c r="CR19" s="74"/>
      <c r="CS19" s="74"/>
      <c r="CT19" s="74"/>
    </row>
    <row r="20" spans="1:99" ht="24.95" customHeight="1" x14ac:dyDescent="0.25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75"/>
      <c r="CL20" s="75"/>
      <c r="CM20" s="75"/>
      <c r="CN20" s="75"/>
      <c r="CO20" s="75"/>
      <c r="CP20" s="75"/>
      <c r="CQ20" s="75"/>
      <c r="CR20" s="75"/>
      <c r="CS20" s="75"/>
      <c r="CT20" s="75"/>
    </row>
    <row r="21" spans="1:99" ht="24.95" customHeight="1" x14ac:dyDescent="0.25">
      <c r="B21" s="56" t="s">
        <v>15</v>
      </c>
      <c r="C21" s="56"/>
      <c r="D21" s="56"/>
      <c r="E21" s="56"/>
      <c r="F21" s="56" t="s">
        <v>16</v>
      </c>
      <c r="G21" s="56"/>
      <c r="H21" s="56"/>
      <c r="I21" s="56"/>
      <c r="J21" s="56"/>
      <c r="K21" s="56"/>
      <c r="L21" s="56"/>
      <c r="M21" s="56"/>
      <c r="N21" s="56"/>
      <c r="O21" s="56"/>
      <c r="P21" s="56" t="s">
        <v>17</v>
      </c>
      <c r="Q21" s="56"/>
      <c r="R21" s="56"/>
      <c r="S21" s="56"/>
      <c r="T21" s="56"/>
      <c r="U21" s="56"/>
      <c r="V21" s="56" t="s">
        <v>18</v>
      </c>
      <c r="W21" s="56"/>
      <c r="X21" s="56"/>
      <c r="Y21" s="56"/>
      <c r="Z21" s="56"/>
      <c r="AA21" s="56"/>
      <c r="AB21" s="56" t="s">
        <v>19</v>
      </c>
      <c r="AC21" s="56"/>
      <c r="AD21" s="56"/>
      <c r="AE21" s="56"/>
      <c r="AF21" s="56"/>
      <c r="AG21" s="56"/>
      <c r="AH21" s="56"/>
      <c r="AI21" s="56" t="s">
        <v>20</v>
      </c>
      <c r="AJ21" s="56"/>
      <c r="AK21" s="56"/>
      <c r="AL21" s="56"/>
      <c r="AM21" s="56"/>
      <c r="AN21" s="56"/>
      <c r="AO21" s="56"/>
      <c r="AP21" s="56" t="s">
        <v>23</v>
      </c>
      <c r="AQ21" s="56"/>
      <c r="AR21" s="56"/>
      <c r="AS21" s="56"/>
      <c r="AT21" s="56"/>
      <c r="AU21" s="56"/>
      <c r="AV21" s="56" t="s">
        <v>18</v>
      </c>
      <c r="AW21" s="56"/>
      <c r="AX21" s="56"/>
      <c r="AY21" s="56"/>
      <c r="AZ21" s="56"/>
      <c r="BA21" s="56"/>
      <c r="BB21" s="56" t="s">
        <v>24</v>
      </c>
      <c r="BC21" s="56"/>
      <c r="BD21" s="56"/>
      <c r="BE21" s="56"/>
      <c r="BF21" s="56"/>
      <c r="BG21" s="56"/>
      <c r="BH21" s="56"/>
      <c r="BI21" s="56" t="s">
        <v>25</v>
      </c>
      <c r="BJ21" s="56"/>
      <c r="BK21" s="56"/>
      <c r="BL21" s="56"/>
      <c r="BM21" s="56"/>
      <c r="BN21" s="56"/>
      <c r="BO21" s="56"/>
      <c r="BP21" s="73" t="s">
        <v>27</v>
      </c>
      <c r="BQ21" s="73"/>
      <c r="BR21" s="73"/>
      <c r="BS21" s="73"/>
      <c r="BT21" s="73"/>
      <c r="BU21" s="73"/>
      <c r="BV21" s="73"/>
      <c r="BW21" s="73" t="s">
        <v>29</v>
      </c>
      <c r="BX21" s="73"/>
      <c r="BY21" s="73"/>
      <c r="BZ21" s="73"/>
      <c r="CA21" s="73"/>
      <c r="CB21" s="73"/>
      <c r="CC21" s="73"/>
      <c r="CD21" s="73" t="s">
        <v>30</v>
      </c>
      <c r="CE21" s="73"/>
      <c r="CF21" s="73"/>
      <c r="CG21" s="73"/>
      <c r="CH21" s="73"/>
      <c r="CI21" s="73"/>
      <c r="CJ21" s="73"/>
      <c r="CK21" s="76" t="s">
        <v>27</v>
      </c>
      <c r="CL21" s="76"/>
      <c r="CM21" s="76"/>
      <c r="CN21" s="76"/>
      <c r="CO21" s="76"/>
      <c r="CP21" s="76"/>
      <c r="CQ21" s="76"/>
      <c r="CR21" s="76"/>
      <c r="CS21" s="76"/>
      <c r="CT21" s="76"/>
    </row>
    <row r="22" spans="1:99" ht="24.95" customHeight="1" x14ac:dyDescent="0.2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6"/>
      <c r="CL22" s="76"/>
      <c r="CM22" s="76"/>
      <c r="CN22" s="76"/>
      <c r="CO22" s="76"/>
      <c r="CP22" s="76"/>
      <c r="CQ22" s="76"/>
      <c r="CR22" s="76"/>
      <c r="CS22" s="76"/>
      <c r="CT22" s="76"/>
    </row>
    <row r="23" spans="1:99" ht="24.95" customHeight="1" x14ac:dyDescent="0.25">
      <c r="B23" s="39">
        <v>1</v>
      </c>
      <c r="C23" s="39"/>
      <c r="D23" s="39"/>
      <c r="E23" s="39"/>
      <c r="F23" s="41" t="s">
        <v>32</v>
      </c>
      <c r="G23" s="41"/>
      <c r="H23" s="41"/>
      <c r="I23" s="41"/>
      <c r="J23" s="41"/>
      <c r="K23" s="41"/>
      <c r="L23" s="41"/>
      <c r="M23" s="41"/>
      <c r="N23" s="41"/>
      <c r="O23" s="41"/>
      <c r="P23" s="39">
        <v>200</v>
      </c>
      <c r="Q23" s="39"/>
      <c r="R23" s="39"/>
      <c r="S23" s="39"/>
      <c r="T23" s="39"/>
      <c r="U23" s="39"/>
      <c r="V23" s="40">
        <v>200</v>
      </c>
      <c r="W23" s="40"/>
      <c r="X23" s="40"/>
      <c r="Y23" s="40"/>
      <c r="Z23" s="40"/>
      <c r="AA23" s="40"/>
      <c r="AB23" s="40">
        <f>P23*V23</f>
        <v>40000</v>
      </c>
      <c r="AC23" s="40"/>
      <c r="AD23" s="40"/>
      <c r="AE23" s="40"/>
      <c r="AF23" s="40"/>
      <c r="AG23" s="40"/>
      <c r="AH23" s="40"/>
      <c r="AI23" s="52">
        <v>38000</v>
      </c>
      <c r="AJ23" s="52"/>
      <c r="AK23" s="52"/>
      <c r="AL23" s="52"/>
      <c r="AM23" s="52"/>
      <c r="AN23" s="52"/>
      <c r="AO23" s="52"/>
      <c r="AP23" s="39">
        <v>100</v>
      </c>
      <c r="AQ23" s="39"/>
      <c r="AR23" s="39"/>
      <c r="AS23" s="39"/>
      <c r="AT23" s="39"/>
      <c r="AU23" s="39"/>
      <c r="AV23" s="40">
        <v>100</v>
      </c>
      <c r="AW23" s="40"/>
      <c r="AX23" s="40"/>
      <c r="AY23" s="40"/>
      <c r="AZ23" s="40"/>
      <c r="BA23" s="40"/>
      <c r="BB23" s="40">
        <f>AP23*AV23</f>
        <v>10000</v>
      </c>
      <c r="BC23" s="40"/>
      <c r="BD23" s="40"/>
      <c r="BE23" s="40"/>
      <c r="BF23" s="40"/>
      <c r="BG23" s="40"/>
      <c r="BH23" s="40"/>
      <c r="BI23" s="40">
        <v>9700</v>
      </c>
      <c r="BJ23" s="40"/>
      <c r="BK23" s="40"/>
      <c r="BL23" s="40"/>
      <c r="BM23" s="40"/>
      <c r="BN23" s="40"/>
      <c r="BO23" s="40"/>
      <c r="BP23" s="35">
        <v>3500</v>
      </c>
      <c r="BQ23" s="35"/>
      <c r="BR23" s="35"/>
      <c r="BS23" s="35"/>
      <c r="BT23" s="35"/>
      <c r="BU23" s="35"/>
      <c r="BV23" s="35"/>
      <c r="BW23" s="35">
        <f>AB23+BB23+BP23</f>
        <v>53500</v>
      </c>
      <c r="BX23" s="35"/>
      <c r="BY23" s="35"/>
      <c r="BZ23" s="35"/>
      <c r="CA23" s="35"/>
      <c r="CB23" s="35"/>
      <c r="CC23" s="35"/>
      <c r="CD23" s="35">
        <f>AI23+BI23+BP23</f>
        <v>51200</v>
      </c>
      <c r="CE23" s="35"/>
      <c r="CF23" s="35"/>
      <c r="CG23" s="35"/>
      <c r="CH23" s="35"/>
      <c r="CI23" s="35"/>
      <c r="CJ23" s="35"/>
      <c r="CK23" s="36">
        <f>BW23-CD23</f>
        <v>2300</v>
      </c>
      <c r="CL23" s="36"/>
      <c r="CM23" s="36"/>
      <c r="CN23" s="36"/>
      <c r="CO23" s="36"/>
      <c r="CP23" s="36"/>
      <c r="CQ23" s="36"/>
      <c r="CR23" s="36"/>
      <c r="CS23" s="36"/>
      <c r="CT23" s="36"/>
    </row>
    <row r="24" spans="1:99" ht="24.95" customHeight="1" x14ac:dyDescent="0.25">
      <c r="B24" s="39"/>
      <c r="C24" s="39"/>
      <c r="D24" s="39"/>
      <c r="E24" s="39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9"/>
      <c r="Q24" s="39"/>
      <c r="R24" s="39"/>
      <c r="S24" s="39"/>
      <c r="T24" s="39"/>
      <c r="U24" s="39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52"/>
      <c r="AJ24" s="52"/>
      <c r="AK24" s="52"/>
      <c r="AL24" s="52"/>
      <c r="AM24" s="52"/>
      <c r="AN24" s="52"/>
      <c r="AO24" s="52"/>
      <c r="AP24" s="39"/>
      <c r="AQ24" s="39"/>
      <c r="AR24" s="39"/>
      <c r="AS24" s="39"/>
      <c r="AT24" s="39"/>
      <c r="AU24" s="39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6"/>
      <c r="CL24" s="36"/>
      <c r="CM24" s="36"/>
      <c r="CN24" s="36"/>
      <c r="CO24" s="36"/>
      <c r="CP24" s="36"/>
      <c r="CQ24" s="36"/>
      <c r="CR24" s="36"/>
      <c r="CS24" s="36"/>
      <c r="CT24" s="36"/>
    </row>
    <row r="25" spans="1:99" ht="24.95" customHeight="1" x14ac:dyDescent="0.25">
      <c r="B25" s="34">
        <v>1.1000000000000001</v>
      </c>
      <c r="C25" s="34"/>
      <c r="D25" s="34"/>
      <c r="E25" s="34"/>
      <c r="F25" s="37" t="s">
        <v>33</v>
      </c>
      <c r="G25" s="37"/>
      <c r="H25" s="37"/>
      <c r="I25" s="37"/>
      <c r="J25" s="37"/>
      <c r="K25" s="37"/>
      <c r="L25" s="37"/>
      <c r="M25" s="37"/>
      <c r="N25" s="37"/>
      <c r="O25" s="37"/>
      <c r="P25" s="34">
        <v>200</v>
      </c>
      <c r="Q25" s="34"/>
      <c r="R25" s="34"/>
      <c r="S25" s="34"/>
      <c r="T25" s="34"/>
      <c r="U25" s="34"/>
      <c r="V25" s="32">
        <v>200</v>
      </c>
      <c r="W25" s="32"/>
      <c r="X25" s="32"/>
      <c r="Y25" s="32"/>
      <c r="Z25" s="32"/>
      <c r="AA25" s="32"/>
      <c r="AB25" s="32">
        <f>P25*V25</f>
        <v>40000</v>
      </c>
      <c r="AC25" s="32"/>
      <c r="AD25" s="32"/>
      <c r="AE25" s="32"/>
      <c r="AF25" s="32"/>
      <c r="AG25" s="32"/>
      <c r="AH25" s="32"/>
      <c r="AI25" s="38">
        <v>45000</v>
      </c>
      <c r="AJ25" s="38"/>
      <c r="AK25" s="38"/>
      <c r="AL25" s="38"/>
      <c r="AM25" s="38"/>
      <c r="AN25" s="38"/>
      <c r="AO25" s="38"/>
      <c r="AP25" s="34">
        <v>100</v>
      </c>
      <c r="AQ25" s="34"/>
      <c r="AR25" s="34"/>
      <c r="AS25" s="34"/>
      <c r="AT25" s="34"/>
      <c r="AU25" s="34"/>
      <c r="AV25" s="32">
        <v>100</v>
      </c>
      <c r="AW25" s="32"/>
      <c r="AX25" s="32"/>
      <c r="AY25" s="32"/>
      <c r="AZ25" s="32"/>
      <c r="BA25" s="32"/>
      <c r="BB25" s="32">
        <f>AP25*AV25</f>
        <v>10000</v>
      </c>
      <c r="BC25" s="32"/>
      <c r="BD25" s="32"/>
      <c r="BE25" s="32"/>
      <c r="BF25" s="32"/>
      <c r="BG25" s="32"/>
      <c r="BH25" s="32"/>
      <c r="BI25" s="32">
        <v>15000</v>
      </c>
      <c r="BJ25" s="32"/>
      <c r="BK25" s="32"/>
      <c r="BL25" s="32"/>
      <c r="BM25" s="32"/>
      <c r="BN25" s="32"/>
      <c r="BO25" s="32"/>
      <c r="BP25" s="33">
        <v>3500</v>
      </c>
      <c r="BQ25" s="33"/>
      <c r="BR25" s="33"/>
      <c r="BS25" s="33"/>
      <c r="BT25" s="33"/>
      <c r="BU25" s="33"/>
      <c r="BV25" s="33"/>
      <c r="BW25" s="33">
        <f>AB25+BB25+BP25</f>
        <v>53500</v>
      </c>
      <c r="BX25" s="33"/>
      <c r="BY25" s="33"/>
      <c r="BZ25" s="33"/>
      <c r="CA25" s="33"/>
      <c r="CB25" s="33"/>
      <c r="CC25" s="33"/>
      <c r="CD25" s="33">
        <f>AI25+BI25+BP25</f>
        <v>63500</v>
      </c>
      <c r="CE25" s="33"/>
      <c r="CF25" s="33"/>
      <c r="CG25" s="33"/>
      <c r="CH25" s="33"/>
      <c r="CI25" s="33"/>
      <c r="CJ25" s="33"/>
      <c r="CK25" s="34">
        <f t="shared" ref="CK25" si="0">BW25-CD25</f>
        <v>-10000</v>
      </c>
      <c r="CL25" s="34"/>
      <c r="CM25" s="34"/>
      <c r="CN25" s="34"/>
      <c r="CO25" s="34"/>
      <c r="CP25" s="34"/>
      <c r="CQ25" s="34"/>
      <c r="CR25" s="34"/>
      <c r="CS25" s="34"/>
      <c r="CT25" s="34"/>
    </row>
    <row r="26" spans="1:99" ht="24.95" customHeight="1" x14ac:dyDescent="0.25">
      <c r="B26" s="34"/>
      <c r="C26" s="34"/>
      <c r="D26" s="34"/>
      <c r="E26" s="34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4"/>
      <c r="Q26" s="34"/>
      <c r="R26" s="34"/>
      <c r="S26" s="34"/>
      <c r="T26" s="34"/>
      <c r="U26" s="34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8"/>
      <c r="AJ26" s="38"/>
      <c r="AK26" s="38"/>
      <c r="AL26" s="38"/>
      <c r="AM26" s="38"/>
      <c r="AN26" s="38"/>
      <c r="AO26" s="38"/>
      <c r="AP26" s="34"/>
      <c r="AQ26" s="34"/>
      <c r="AR26" s="34"/>
      <c r="AS26" s="34"/>
      <c r="AT26" s="34"/>
      <c r="AU26" s="34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4"/>
      <c r="CL26" s="34"/>
      <c r="CM26" s="34"/>
      <c r="CN26" s="34"/>
      <c r="CO26" s="34"/>
      <c r="CP26" s="34"/>
      <c r="CQ26" s="34"/>
      <c r="CR26" s="34"/>
      <c r="CS26" s="34"/>
      <c r="CT26" s="34"/>
    </row>
    <row r="27" spans="1:99" ht="24.95" customHeight="1" x14ac:dyDescent="0.25">
      <c r="B27" s="39">
        <v>2</v>
      </c>
      <c r="C27" s="39"/>
      <c r="D27" s="39"/>
      <c r="E27" s="39"/>
      <c r="F27" s="41" t="s">
        <v>32</v>
      </c>
      <c r="G27" s="41"/>
      <c r="H27" s="41"/>
      <c r="I27" s="41"/>
      <c r="J27" s="41"/>
      <c r="K27" s="41"/>
      <c r="L27" s="41"/>
      <c r="M27" s="41"/>
      <c r="N27" s="41"/>
      <c r="O27" s="41"/>
      <c r="P27" s="39">
        <v>200</v>
      </c>
      <c r="Q27" s="39"/>
      <c r="R27" s="39"/>
      <c r="S27" s="39"/>
      <c r="T27" s="39"/>
      <c r="U27" s="39"/>
      <c r="V27" s="40">
        <v>200</v>
      </c>
      <c r="W27" s="40"/>
      <c r="X27" s="40"/>
      <c r="Y27" s="40"/>
      <c r="Z27" s="40"/>
      <c r="AA27" s="40"/>
      <c r="AB27" s="40">
        <f>P27*V27</f>
        <v>40000</v>
      </c>
      <c r="AC27" s="40"/>
      <c r="AD27" s="40"/>
      <c r="AE27" s="40"/>
      <c r="AF27" s="40"/>
      <c r="AG27" s="40"/>
      <c r="AH27" s="40"/>
      <c r="AI27" s="52">
        <v>38000</v>
      </c>
      <c r="AJ27" s="52"/>
      <c r="AK27" s="52"/>
      <c r="AL27" s="52"/>
      <c r="AM27" s="52"/>
      <c r="AN27" s="52"/>
      <c r="AO27" s="52"/>
      <c r="AP27" s="39">
        <v>100</v>
      </c>
      <c r="AQ27" s="39"/>
      <c r="AR27" s="39"/>
      <c r="AS27" s="39"/>
      <c r="AT27" s="39"/>
      <c r="AU27" s="39"/>
      <c r="AV27" s="40">
        <v>100</v>
      </c>
      <c r="AW27" s="40"/>
      <c r="AX27" s="40"/>
      <c r="AY27" s="40"/>
      <c r="AZ27" s="40"/>
      <c r="BA27" s="40"/>
      <c r="BB27" s="40">
        <f>AP27*AV27</f>
        <v>10000</v>
      </c>
      <c r="BC27" s="40"/>
      <c r="BD27" s="40"/>
      <c r="BE27" s="40"/>
      <c r="BF27" s="40"/>
      <c r="BG27" s="40"/>
      <c r="BH27" s="40"/>
      <c r="BI27" s="40">
        <v>9700</v>
      </c>
      <c r="BJ27" s="40"/>
      <c r="BK27" s="40"/>
      <c r="BL27" s="40"/>
      <c r="BM27" s="40"/>
      <c r="BN27" s="40"/>
      <c r="BO27" s="40"/>
      <c r="BP27" s="35">
        <v>3500</v>
      </c>
      <c r="BQ27" s="35"/>
      <c r="BR27" s="35"/>
      <c r="BS27" s="35"/>
      <c r="BT27" s="35"/>
      <c r="BU27" s="35"/>
      <c r="BV27" s="35"/>
      <c r="BW27" s="35">
        <f>AB27+BB27+BP27</f>
        <v>53500</v>
      </c>
      <c r="BX27" s="35"/>
      <c r="BY27" s="35"/>
      <c r="BZ27" s="35"/>
      <c r="CA27" s="35"/>
      <c r="CB27" s="35"/>
      <c r="CC27" s="35"/>
      <c r="CD27" s="35">
        <f>AI27+BI27+BP27</f>
        <v>51200</v>
      </c>
      <c r="CE27" s="35"/>
      <c r="CF27" s="35"/>
      <c r="CG27" s="35"/>
      <c r="CH27" s="35"/>
      <c r="CI27" s="35"/>
      <c r="CJ27" s="35"/>
      <c r="CK27" s="36">
        <f t="shared" ref="CK27" si="1">BW27-CD27</f>
        <v>2300</v>
      </c>
      <c r="CL27" s="36"/>
      <c r="CM27" s="36"/>
      <c r="CN27" s="36"/>
      <c r="CO27" s="36"/>
      <c r="CP27" s="36"/>
      <c r="CQ27" s="36"/>
      <c r="CR27" s="36"/>
      <c r="CS27" s="36"/>
      <c r="CT27" s="36"/>
    </row>
    <row r="28" spans="1:99" ht="24.95" customHeight="1" x14ac:dyDescent="0.25">
      <c r="B28" s="39"/>
      <c r="C28" s="39"/>
      <c r="D28" s="39"/>
      <c r="E28" s="39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39"/>
      <c r="Q28" s="39"/>
      <c r="R28" s="39"/>
      <c r="S28" s="39"/>
      <c r="T28" s="39"/>
      <c r="U28" s="39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52"/>
      <c r="AJ28" s="52"/>
      <c r="AK28" s="52"/>
      <c r="AL28" s="52"/>
      <c r="AM28" s="52"/>
      <c r="AN28" s="52"/>
      <c r="AO28" s="52"/>
      <c r="AP28" s="39"/>
      <c r="AQ28" s="39"/>
      <c r="AR28" s="39"/>
      <c r="AS28" s="39"/>
      <c r="AT28" s="39"/>
      <c r="AU28" s="39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6"/>
      <c r="CL28" s="36"/>
      <c r="CM28" s="36"/>
      <c r="CN28" s="36"/>
      <c r="CO28" s="36"/>
      <c r="CP28" s="36"/>
      <c r="CQ28" s="36"/>
      <c r="CR28" s="36"/>
      <c r="CS28" s="36"/>
      <c r="CT28" s="36"/>
    </row>
    <row r="29" spans="1:99" ht="24.95" customHeight="1" x14ac:dyDescent="0.25">
      <c r="B29" s="34">
        <v>2.1</v>
      </c>
      <c r="C29" s="34"/>
      <c r="D29" s="34"/>
      <c r="E29" s="34"/>
      <c r="F29" s="37" t="s">
        <v>33</v>
      </c>
      <c r="G29" s="37"/>
      <c r="H29" s="37"/>
      <c r="I29" s="37"/>
      <c r="J29" s="37"/>
      <c r="K29" s="37"/>
      <c r="L29" s="37"/>
      <c r="M29" s="37"/>
      <c r="N29" s="37"/>
      <c r="O29" s="37"/>
      <c r="P29" s="34">
        <v>200</v>
      </c>
      <c r="Q29" s="34"/>
      <c r="R29" s="34"/>
      <c r="S29" s="34"/>
      <c r="T29" s="34"/>
      <c r="U29" s="34"/>
      <c r="V29" s="32">
        <v>200</v>
      </c>
      <c r="W29" s="32"/>
      <c r="X29" s="32"/>
      <c r="Y29" s="32"/>
      <c r="Z29" s="32"/>
      <c r="AA29" s="32"/>
      <c r="AB29" s="32">
        <f>P29*V29</f>
        <v>40000</v>
      </c>
      <c r="AC29" s="32"/>
      <c r="AD29" s="32"/>
      <c r="AE29" s="32"/>
      <c r="AF29" s="32"/>
      <c r="AG29" s="32"/>
      <c r="AH29" s="32"/>
      <c r="AI29" s="38">
        <v>45000</v>
      </c>
      <c r="AJ29" s="38"/>
      <c r="AK29" s="38"/>
      <c r="AL29" s="38"/>
      <c r="AM29" s="38"/>
      <c r="AN29" s="38"/>
      <c r="AO29" s="38"/>
      <c r="AP29" s="34">
        <v>100</v>
      </c>
      <c r="AQ29" s="34"/>
      <c r="AR29" s="34"/>
      <c r="AS29" s="34"/>
      <c r="AT29" s="34"/>
      <c r="AU29" s="34"/>
      <c r="AV29" s="32">
        <v>100</v>
      </c>
      <c r="AW29" s="32"/>
      <c r="AX29" s="32"/>
      <c r="AY29" s="32"/>
      <c r="AZ29" s="32"/>
      <c r="BA29" s="32"/>
      <c r="BB29" s="32">
        <f>AP29*AV29</f>
        <v>10000</v>
      </c>
      <c r="BC29" s="32"/>
      <c r="BD29" s="32"/>
      <c r="BE29" s="32"/>
      <c r="BF29" s="32"/>
      <c r="BG29" s="32"/>
      <c r="BH29" s="32"/>
      <c r="BI29" s="32">
        <v>15000</v>
      </c>
      <c r="BJ29" s="32"/>
      <c r="BK29" s="32"/>
      <c r="BL29" s="32"/>
      <c r="BM29" s="32"/>
      <c r="BN29" s="32"/>
      <c r="BO29" s="32"/>
      <c r="BP29" s="33">
        <v>3500</v>
      </c>
      <c r="BQ29" s="33"/>
      <c r="BR29" s="33"/>
      <c r="BS29" s="33"/>
      <c r="BT29" s="33"/>
      <c r="BU29" s="33"/>
      <c r="BV29" s="33"/>
      <c r="BW29" s="33">
        <f>AB29+BB29+BP29</f>
        <v>53500</v>
      </c>
      <c r="BX29" s="33"/>
      <c r="BY29" s="33"/>
      <c r="BZ29" s="33"/>
      <c r="CA29" s="33"/>
      <c r="CB29" s="33"/>
      <c r="CC29" s="33"/>
      <c r="CD29" s="33">
        <f>AI29+BI29+BP29</f>
        <v>63500</v>
      </c>
      <c r="CE29" s="33"/>
      <c r="CF29" s="33"/>
      <c r="CG29" s="33"/>
      <c r="CH29" s="33"/>
      <c r="CI29" s="33"/>
      <c r="CJ29" s="33"/>
      <c r="CK29" s="34">
        <f t="shared" ref="CK29" si="2">BW29-CD29</f>
        <v>-10000</v>
      </c>
      <c r="CL29" s="34"/>
      <c r="CM29" s="34"/>
      <c r="CN29" s="34"/>
      <c r="CO29" s="34"/>
      <c r="CP29" s="34"/>
      <c r="CQ29" s="34"/>
      <c r="CR29" s="34"/>
      <c r="CS29" s="34"/>
      <c r="CT29" s="34"/>
    </row>
    <row r="30" spans="1:99" ht="24.95" customHeight="1" x14ac:dyDescent="0.25">
      <c r="B30" s="34"/>
      <c r="C30" s="34"/>
      <c r="D30" s="34"/>
      <c r="E30" s="34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4"/>
      <c r="Q30" s="34"/>
      <c r="R30" s="34"/>
      <c r="S30" s="34"/>
      <c r="T30" s="34"/>
      <c r="U30" s="34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8"/>
      <c r="AJ30" s="38"/>
      <c r="AK30" s="38"/>
      <c r="AL30" s="38"/>
      <c r="AM30" s="38"/>
      <c r="AN30" s="38"/>
      <c r="AO30" s="38"/>
      <c r="AP30" s="34"/>
      <c r="AQ30" s="34"/>
      <c r="AR30" s="34"/>
      <c r="AS30" s="34"/>
      <c r="AT30" s="34"/>
      <c r="AU30" s="34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4"/>
      <c r="CL30" s="34"/>
      <c r="CM30" s="34"/>
      <c r="CN30" s="34"/>
      <c r="CO30" s="34"/>
      <c r="CP30" s="34"/>
      <c r="CQ30" s="34"/>
      <c r="CR30" s="34"/>
      <c r="CS30" s="34"/>
      <c r="CT30" s="34"/>
    </row>
    <row r="31" spans="1:99" ht="24.95" customHeight="1" x14ac:dyDescent="0.25">
      <c r="B31" s="39">
        <v>3</v>
      </c>
      <c r="C31" s="39"/>
      <c r="D31" s="39"/>
      <c r="E31" s="39"/>
      <c r="F31" s="41" t="s">
        <v>32</v>
      </c>
      <c r="G31" s="41"/>
      <c r="H31" s="41"/>
      <c r="I31" s="41"/>
      <c r="J31" s="41"/>
      <c r="K31" s="41"/>
      <c r="L31" s="41"/>
      <c r="M31" s="41"/>
      <c r="N31" s="41"/>
      <c r="O31" s="41"/>
      <c r="P31" s="39">
        <v>200</v>
      </c>
      <c r="Q31" s="39"/>
      <c r="R31" s="39"/>
      <c r="S31" s="39"/>
      <c r="T31" s="39"/>
      <c r="U31" s="39"/>
      <c r="V31" s="40">
        <v>200</v>
      </c>
      <c r="W31" s="40"/>
      <c r="X31" s="40"/>
      <c r="Y31" s="40"/>
      <c r="Z31" s="40"/>
      <c r="AA31" s="40"/>
      <c r="AB31" s="40">
        <f>P31*V31</f>
        <v>40000</v>
      </c>
      <c r="AC31" s="40"/>
      <c r="AD31" s="40"/>
      <c r="AE31" s="40"/>
      <c r="AF31" s="40"/>
      <c r="AG31" s="40"/>
      <c r="AH31" s="40"/>
      <c r="AI31" s="52">
        <v>38000</v>
      </c>
      <c r="AJ31" s="52"/>
      <c r="AK31" s="52"/>
      <c r="AL31" s="52"/>
      <c r="AM31" s="52"/>
      <c r="AN31" s="52"/>
      <c r="AO31" s="52"/>
      <c r="AP31" s="39">
        <v>100</v>
      </c>
      <c r="AQ31" s="39"/>
      <c r="AR31" s="39"/>
      <c r="AS31" s="39"/>
      <c r="AT31" s="39"/>
      <c r="AU31" s="39"/>
      <c r="AV31" s="40">
        <v>100</v>
      </c>
      <c r="AW31" s="40"/>
      <c r="AX31" s="40"/>
      <c r="AY31" s="40"/>
      <c r="AZ31" s="40"/>
      <c r="BA31" s="40"/>
      <c r="BB31" s="40">
        <f>AP31*AV31</f>
        <v>10000</v>
      </c>
      <c r="BC31" s="40"/>
      <c r="BD31" s="40"/>
      <c r="BE31" s="40"/>
      <c r="BF31" s="40"/>
      <c r="BG31" s="40"/>
      <c r="BH31" s="40"/>
      <c r="BI31" s="40">
        <v>9700</v>
      </c>
      <c r="BJ31" s="40"/>
      <c r="BK31" s="40"/>
      <c r="BL31" s="40"/>
      <c r="BM31" s="40"/>
      <c r="BN31" s="40"/>
      <c r="BO31" s="40"/>
      <c r="BP31" s="35">
        <v>3500</v>
      </c>
      <c r="BQ31" s="35"/>
      <c r="BR31" s="35"/>
      <c r="BS31" s="35"/>
      <c r="BT31" s="35"/>
      <c r="BU31" s="35"/>
      <c r="BV31" s="35"/>
      <c r="BW31" s="35">
        <f>AB31+BB31+BP31</f>
        <v>53500</v>
      </c>
      <c r="BX31" s="35"/>
      <c r="BY31" s="35"/>
      <c r="BZ31" s="35"/>
      <c r="CA31" s="35"/>
      <c r="CB31" s="35"/>
      <c r="CC31" s="35"/>
      <c r="CD31" s="35">
        <f>AI31+BI31+BP31</f>
        <v>51200</v>
      </c>
      <c r="CE31" s="35"/>
      <c r="CF31" s="35"/>
      <c r="CG31" s="35"/>
      <c r="CH31" s="35"/>
      <c r="CI31" s="35"/>
      <c r="CJ31" s="35"/>
      <c r="CK31" s="36">
        <f t="shared" ref="CK31" si="3">BW31-CD31</f>
        <v>2300</v>
      </c>
      <c r="CL31" s="36"/>
      <c r="CM31" s="36"/>
      <c r="CN31" s="36"/>
      <c r="CO31" s="36"/>
      <c r="CP31" s="36"/>
      <c r="CQ31" s="36"/>
      <c r="CR31" s="36"/>
      <c r="CS31" s="36"/>
      <c r="CT31" s="36"/>
    </row>
    <row r="32" spans="1:99" ht="24.95" customHeight="1" x14ac:dyDescent="0.25">
      <c r="B32" s="39"/>
      <c r="C32" s="39"/>
      <c r="D32" s="39"/>
      <c r="E32" s="39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9"/>
      <c r="Q32" s="39"/>
      <c r="R32" s="39"/>
      <c r="S32" s="39"/>
      <c r="T32" s="39"/>
      <c r="U32" s="39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52"/>
      <c r="AJ32" s="52"/>
      <c r="AK32" s="52"/>
      <c r="AL32" s="52"/>
      <c r="AM32" s="52"/>
      <c r="AN32" s="52"/>
      <c r="AO32" s="52"/>
      <c r="AP32" s="39"/>
      <c r="AQ32" s="39"/>
      <c r="AR32" s="39"/>
      <c r="AS32" s="39"/>
      <c r="AT32" s="39"/>
      <c r="AU32" s="39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6"/>
      <c r="CL32" s="36"/>
      <c r="CM32" s="36"/>
      <c r="CN32" s="36"/>
      <c r="CO32" s="36"/>
      <c r="CP32" s="36"/>
      <c r="CQ32" s="36"/>
      <c r="CR32" s="36"/>
      <c r="CS32" s="36"/>
      <c r="CT32" s="36"/>
    </row>
    <row r="33" spans="2:98" ht="24.95" customHeight="1" x14ac:dyDescent="0.25">
      <c r="B33" s="34">
        <v>3.1</v>
      </c>
      <c r="C33" s="34"/>
      <c r="D33" s="34"/>
      <c r="E33" s="34"/>
      <c r="F33" s="37" t="s">
        <v>33</v>
      </c>
      <c r="G33" s="37"/>
      <c r="H33" s="37"/>
      <c r="I33" s="37"/>
      <c r="J33" s="37"/>
      <c r="K33" s="37"/>
      <c r="L33" s="37"/>
      <c r="M33" s="37"/>
      <c r="N33" s="37"/>
      <c r="O33" s="37"/>
      <c r="P33" s="34">
        <v>200</v>
      </c>
      <c r="Q33" s="34"/>
      <c r="R33" s="34"/>
      <c r="S33" s="34"/>
      <c r="T33" s="34"/>
      <c r="U33" s="34"/>
      <c r="V33" s="32">
        <v>200</v>
      </c>
      <c r="W33" s="32"/>
      <c r="X33" s="32"/>
      <c r="Y33" s="32"/>
      <c r="Z33" s="32"/>
      <c r="AA33" s="32"/>
      <c r="AB33" s="32">
        <f>P33*V33</f>
        <v>40000</v>
      </c>
      <c r="AC33" s="32"/>
      <c r="AD33" s="32"/>
      <c r="AE33" s="32"/>
      <c r="AF33" s="32"/>
      <c r="AG33" s="32"/>
      <c r="AH33" s="32"/>
      <c r="AI33" s="38">
        <v>45000</v>
      </c>
      <c r="AJ33" s="38"/>
      <c r="AK33" s="38"/>
      <c r="AL33" s="38"/>
      <c r="AM33" s="38"/>
      <c r="AN33" s="38"/>
      <c r="AO33" s="38"/>
      <c r="AP33" s="34">
        <v>100</v>
      </c>
      <c r="AQ33" s="34"/>
      <c r="AR33" s="34"/>
      <c r="AS33" s="34"/>
      <c r="AT33" s="34"/>
      <c r="AU33" s="34"/>
      <c r="AV33" s="32">
        <v>100</v>
      </c>
      <c r="AW33" s="32"/>
      <c r="AX33" s="32"/>
      <c r="AY33" s="32"/>
      <c r="AZ33" s="32"/>
      <c r="BA33" s="32"/>
      <c r="BB33" s="32">
        <f>AP33*AV33</f>
        <v>10000</v>
      </c>
      <c r="BC33" s="32"/>
      <c r="BD33" s="32"/>
      <c r="BE33" s="32"/>
      <c r="BF33" s="32"/>
      <c r="BG33" s="32"/>
      <c r="BH33" s="32"/>
      <c r="BI33" s="32">
        <v>15000</v>
      </c>
      <c r="BJ33" s="32"/>
      <c r="BK33" s="32"/>
      <c r="BL33" s="32"/>
      <c r="BM33" s="32"/>
      <c r="BN33" s="32"/>
      <c r="BO33" s="32"/>
      <c r="BP33" s="33">
        <v>3500</v>
      </c>
      <c r="BQ33" s="33"/>
      <c r="BR33" s="33"/>
      <c r="BS33" s="33"/>
      <c r="BT33" s="33"/>
      <c r="BU33" s="33"/>
      <c r="BV33" s="33"/>
      <c r="BW33" s="33">
        <f>AB33+BB33+BP33</f>
        <v>53500</v>
      </c>
      <c r="BX33" s="33"/>
      <c r="BY33" s="33"/>
      <c r="BZ33" s="33"/>
      <c r="CA33" s="33"/>
      <c r="CB33" s="33"/>
      <c r="CC33" s="33"/>
      <c r="CD33" s="33">
        <f>AI33+BI33+BP33</f>
        <v>63500</v>
      </c>
      <c r="CE33" s="33"/>
      <c r="CF33" s="33"/>
      <c r="CG33" s="33"/>
      <c r="CH33" s="33"/>
      <c r="CI33" s="33"/>
      <c r="CJ33" s="33"/>
      <c r="CK33" s="34">
        <f t="shared" ref="CK33" si="4">BW33-CD33</f>
        <v>-10000</v>
      </c>
      <c r="CL33" s="34"/>
      <c r="CM33" s="34"/>
      <c r="CN33" s="34"/>
      <c r="CO33" s="34"/>
      <c r="CP33" s="34"/>
      <c r="CQ33" s="34"/>
      <c r="CR33" s="34"/>
      <c r="CS33" s="34"/>
      <c r="CT33" s="34"/>
    </row>
    <row r="34" spans="2:98" ht="24.95" customHeight="1" x14ac:dyDescent="0.25">
      <c r="B34" s="34"/>
      <c r="C34" s="34"/>
      <c r="D34" s="34"/>
      <c r="E34" s="34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4"/>
      <c r="Q34" s="34"/>
      <c r="R34" s="34"/>
      <c r="S34" s="34"/>
      <c r="T34" s="34"/>
      <c r="U34" s="34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8"/>
      <c r="AJ34" s="38"/>
      <c r="AK34" s="38"/>
      <c r="AL34" s="38"/>
      <c r="AM34" s="38"/>
      <c r="AN34" s="38"/>
      <c r="AO34" s="38"/>
      <c r="AP34" s="34"/>
      <c r="AQ34" s="34"/>
      <c r="AR34" s="34"/>
      <c r="AS34" s="34"/>
      <c r="AT34" s="34"/>
      <c r="AU34" s="34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4"/>
      <c r="CL34" s="34"/>
      <c r="CM34" s="34"/>
      <c r="CN34" s="34"/>
      <c r="CO34" s="34"/>
      <c r="CP34" s="34"/>
      <c r="CQ34" s="34"/>
      <c r="CR34" s="34"/>
      <c r="CS34" s="34"/>
      <c r="CT34" s="34"/>
    </row>
    <row r="35" spans="2:98" ht="24.95" customHeight="1" x14ac:dyDescent="0.25">
      <c r="B35" s="39">
        <v>3.2</v>
      </c>
      <c r="C35" s="39"/>
      <c r="D35" s="39"/>
      <c r="E35" s="39"/>
      <c r="F35" s="41" t="s">
        <v>33</v>
      </c>
      <c r="G35" s="41"/>
      <c r="H35" s="41"/>
      <c r="I35" s="41"/>
      <c r="J35" s="41"/>
      <c r="K35" s="41"/>
      <c r="L35" s="41"/>
      <c r="M35" s="41"/>
      <c r="N35" s="41"/>
      <c r="O35" s="41"/>
      <c r="P35" s="39">
        <v>200</v>
      </c>
      <c r="Q35" s="39"/>
      <c r="R35" s="39"/>
      <c r="S35" s="39"/>
      <c r="T35" s="39"/>
      <c r="U35" s="39"/>
      <c r="V35" s="40">
        <v>200</v>
      </c>
      <c r="W35" s="40"/>
      <c r="X35" s="40"/>
      <c r="Y35" s="40"/>
      <c r="Z35" s="40"/>
      <c r="AA35" s="40"/>
      <c r="AB35" s="40">
        <f>P35*V35</f>
        <v>40000</v>
      </c>
      <c r="AC35" s="40"/>
      <c r="AD35" s="40"/>
      <c r="AE35" s="40"/>
      <c r="AF35" s="40"/>
      <c r="AG35" s="40"/>
      <c r="AH35" s="40"/>
      <c r="AI35" s="52">
        <v>38000</v>
      </c>
      <c r="AJ35" s="52"/>
      <c r="AK35" s="52"/>
      <c r="AL35" s="52"/>
      <c r="AM35" s="52"/>
      <c r="AN35" s="52"/>
      <c r="AO35" s="52"/>
      <c r="AP35" s="39">
        <v>100</v>
      </c>
      <c r="AQ35" s="39"/>
      <c r="AR35" s="39"/>
      <c r="AS35" s="39"/>
      <c r="AT35" s="39"/>
      <c r="AU35" s="39"/>
      <c r="AV35" s="40">
        <v>100</v>
      </c>
      <c r="AW35" s="40"/>
      <c r="AX35" s="40"/>
      <c r="AY35" s="40"/>
      <c r="AZ35" s="40"/>
      <c r="BA35" s="40"/>
      <c r="BB35" s="40">
        <f>AP35*AV35</f>
        <v>10000</v>
      </c>
      <c r="BC35" s="40"/>
      <c r="BD35" s="40"/>
      <c r="BE35" s="40"/>
      <c r="BF35" s="40"/>
      <c r="BG35" s="40"/>
      <c r="BH35" s="40"/>
      <c r="BI35" s="40">
        <v>9700</v>
      </c>
      <c r="BJ35" s="40"/>
      <c r="BK35" s="40"/>
      <c r="BL35" s="40"/>
      <c r="BM35" s="40"/>
      <c r="BN35" s="40"/>
      <c r="BO35" s="40"/>
      <c r="BP35" s="35">
        <v>3500</v>
      </c>
      <c r="BQ35" s="35"/>
      <c r="BR35" s="35"/>
      <c r="BS35" s="35"/>
      <c r="BT35" s="35"/>
      <c r="BU35" s="35"/>
      <c r="BV35" s="35"/>
      <c r="BW35" s="35">
        <f>AB35+BB35+BP35</f>
        <v>53500</v>
      </c>
      <c r="BX35" s="35"/>
      <c r="BY35" s="35"/>
      <c r="BZ35" s="35"/>
      <c r="CA35" s="35"/>
      <c r="CB35" s="35"/>
      <c r="CC35" s="35"/>
      <c r="CD35" s="35">
        <f>AI35+BI35+BP35</f>
        <v>51200</v>
      </c>
      <c r="CE35" s="35"/>
      <c r="CF35" s="35"/>
      <c r="CG35" s="35"/>
      <c r="CH35" s="35"/>
      <c r="CI35" s="35"/>
      <c r="CJ35" s="35"/>
      <c r="CK35" s="36">
        <f t="shared" ref="CK35" si="5">BW35-CD35</f>
        <v>2300</v>
      </c>
      <c r="CL35" s="36"/>
      <c r="CM35" s="36"/>
      <c r="CN35" s="36"/>
      <c r="CO35" s="36"/>
      <c r="CP35" s="36"/>
      <c r="CQ35" s="36"/>
      <c r="CR35" s="36"/>
      <c r="CS35" s="36"/>
      <c r="CT35" s="36"/>
    </row>
    <row r="36" spans="2:98" ht="24.95" customHeight="1" x14ac:dyDescent="0.25">
      <c r="B36" s="39"/>
      <c r="C36" s="39"/>
      <c r="D36" s="39"/>
      <c r="E36" s="39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9"/>
      <c r="Q36" s="39"/>
      <c r="R36" s="39"/>
      <c r="S36" s="39"/>
      <c r="T36" s="39"/>
      <c r="U36" s="39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52"/>
      <c r="AJ36" s="52"/>
      <c r="AK36" s="52"/>
      <c r="AL36" s="52"/>
      <c r="AM36" s="52"/>
      <c r="AN36" s="52"/>
      <c r="AO36" s="52"/>
      <c r="AP36" s="39"/>
      <c r="AQ36" s="39"/>
      <c r="AR36" s="39"/>
      <c r="AS36" s="39"/>
      <c r="AT36" s="39"/>
      <c r="AU36" s="39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6"/>
      <c r="CL36" s="36"/>
      <c r="CM36" s="36"/>
      <c r="CN36" s="36"/>
      <c r="CO36" s="36"/>
      <c r="CP36" s="36"/>
      <c r="CQ36" s="36"/>
      <c r="CR36" s="36"/>
      <c r="CS36" s="36"/>
      <c r="CT36" s="36"/>
    </row>
    <row r="37" spans="2:98" ht="24.95" customHeight="1" x14ac:dyDescent="0.25">
      <c r="B37" s="34">
        <v>3.3</v>
      </c>
      <c r="C37" s="34"/>
      <c r="D37" s="34"/>
      <c r="E37" s="34"/>
      <c r="F37" s="37" t="s">
        <v>33</v>
      </c>
      <c r="G37" s="37"/>
      <c r="H37" s="37"/>
      <c r="I37" s="37"/>
      <c r="J37" s="37"/>
      <c r="K37" s="37"/>
      <c r="L37" s="37"/>
      <c r="M37" s="37"/>
      <c r="N37" s="37"/>
      <c r="O37" s="37"/>
      <c r="P37" s="34">
        <v>200</v>
      </c>
      <c r="Q37" s="34"/>
      <c r="R37" s="34"/>
      <c r="S37" s="34"/>
      <c r="T37" s="34"/>
      <c r="U37" s="34"/>
      <c r="V37" s="32">
        <v>200</v>
      </c>
      <c r="W37" s="32"/>
      <c r="X37" s="32"/>
      <c r="Y37" s="32"/>
      <c r="Z37" s="32"/>
      <c r="AA37" s="32"/>
      <c r="AB37" s="32">
        <f>P37*V37</f>
        <v>40000</v>
      </c>
      <c r="AC37" s="32"/>
      <c r="AD37" s="32"/>
      <c r="AE37" s="32"/>
      <c r="AF37" s="32"/>
      <c r="AG37" s="32"/>
      <c r="AH37" s="32"/>
      <c r="AI37" s="38">
        <v>45000</v>
      </c>
      <c r="AJ37" s="38"/>
      <c r="AK37" s="38"/>
      <c r="AL37" s="38"/>
      <c r="AM37" s="38"/>
      <c r="AN37" s="38"/>
      <c r="AO37" s="38"/>
      <c r="AP37" s="34">
        <v>100</v>
      </c>
      <c r="AQ37" s="34"/>
      <c r="AR37" s="34"/>
      <c r="AS37" s="34"/>
      <c r="AT37" s="34"/>
      <c r="AU37" s="34"/>
      <c r="AV37" s="32">
        <v>100</v>
      </c>
      <c r="AW37" s="32"/>
      <c r="AX37" s="32"/>
      <c r="AY37" s="32"/>
      <c r="AZ37" s="32"/>
      <c r="BA37" s="32"/>
      <c r="BB37" s="32">
        <f>AP37*AV37</f>
        <v>10000</v>
      </c>
      <c r="BC37" s="32"/>
      <c r="BD37" s="32"/>
      <c r="BE37" s="32"/>
      <c r="BF37" s="32"/>
      <c r="BG37" s="32"/>
      <c r="BH37" s="32"/>
      <c r="BI37" s="32">
        <v>15000</v>
      </c>
      <c r="BJ37" s="32"/>
      <c r="BK37" s="32"/>
      <c r="BL37" s="32"/>
      <c r="BM37" s="32"/>
      <c r="BN37" s="32"/>
      <c r="BO37" s="32"/>
      <c r="BP37" s="33">
        <v>3500</v>
      </c>
      <c r="BQ37" s="33"/>
      <c r="BR37" s="33"/>
      <c r="BS37" s="33"/>
      <c r="BT37" s="33"/>
      <c r="BU37" s="33"/>
      <c r="BV37" s="33"/>
      <c r="BW37" s="33">
        <f>AB37+BB37+BP37</f>
        <v>53500</v>
      </c>
      <c r="BX37" s="33"/>
      <c r="BY37" s="33"/>
      <c r="BZ37" s="33"/>
      <c r="CA37" s="33"/>
      <c r="CB37" s="33"/>
      <c r="CC37" s="33"/>
      <c r="CD37" s="33">
        <f>AI37+BI37+BP37</f>
        <v>63500</v>
      </c>
      <c r="CE37" s="33"/>
      <c r="CF37" s="33"/>
      <c r="CG37" s="33"/>
      <c r="CH37" s="33"/>
      <c r="CI37" s="33"/>
      <c r="CJ37" s="33"/>
      <c r="CK37" s="34">
        <f t="shared" ref="CK37" si="6">BW37-CD37</f>
        <v>-10000</v>
      </c>
      <c r="CL37" s="34"/>
      <c r="CM37" s="34"/>
      <c r="CN37" s="34"/>
      <c r="CO37" s="34"/>
      <c r="CP37" s="34"/>
      <c r="CQ37" s="34"/>
      <c r="CR37" s="34"/>
      <c r="CS37" s="34"/>
      <c r="CT37" s="34"/>
    </row>
    <row r="38" spans="2:98" ht="24.95" customHeight="1" x14ac:dyDescent="0.25">
      <c r="B38" s="34"/>
      <c r="C38" s="34"/>
      <c r="D38" s="34"/>
      <c r="E38" s="34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4"/>
      <c r="Q38" s="34"/>
      <c r="R38" s="34"/>
      <c r="S38" s="34"/>
      <c r="T38" s="34"/>
      <c r="U38" s="34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8"/>
      <c r="AJ38" s="38"/>
      <c r="AK38" s="38"/>
      <c r="AL38" s="38"/>
      <c r="AM38" s="38"/>
      <c r="AN38" s="38"/>
      <c r="AO38" s="38"/>
      <c r="AP38" s="34"/>
      <c r="AQ38" s="34"/>
      <c r="AR38" s="34"/>
      <c r="AS38" s="34"/>
      <c r="AT38" s="34"/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4"/>
      <c r="CL38" s="34"/>
      <c r="CM38" s="34"/>
      <c r="CN38" s="34"/>
      <c r="CO38" s="34"/>
      <c r="CP38" s="34"/>
      <c r="CQ38" s="34"/>
      <c r="CR38" s="34"/>
      <c r="CS38" s="34"/>
      <c r="CT38" s="34"/>
    </row>
    <row r="39" spans="2:98" ht="24.95" customHeight="1" x14ac:dyDescent="0.25">
      <c r="B39" s="39">
        <v>4</v>
      </c>
      <c r="C39" s="39"/>
      <c r="D39" s="39"/>
      <c r="E39" s="39"/>
      <c r="F39" s="41" t="s">
        <v>32</v>
      </c>
      <c r="G39" s="41"/>
      <c r="H39" s="41"/>
      <c r="I39" s="41"/>
      <c r="J39" s="41"/>
      <c r="K39" s="41"/>
      <c r="L39" s="41"/>
      <c r="M39" s="41"/>
      <c r="N39" s="41"/>
      <c r="O39" s="41"/>
      <c r="P39" s="39">
        <v>200</v>
      </c>
      <c r="Q39" s="39"/>
      <c r="R39" s="39"/>
      <c r="S39" s="39"/>
      <c r="T39" s="39"/>
      <c r="U39" s="39"/>
      <c r="V39" s="40">
        <v>200</v>
      </c>
      <c r="W39" s="40"/>
      <c r="X39" s="40"/>
      <c r="Y39" s="40"/>
      <c r="Z39" s="40"/>
      <c r="AA39" s="40"/>
      <c r="AB39" s="40">
        <f>P39*V39</f>
        <v>40000</v>
      </c>
      <c r="AC39" s="40"/>
      <c r="AD39" s="40"/>
      <c r="AE39" s="40"/>
      <c r="AF39" s="40"/>
      <c r="AG39" s="40"/>
      <c r="AH39" s="40"/>
      <c r="AI39" s="52">
        <v>38000</v>
      </c>
      <c r="AJ39" s="52"/>
      <c r="AK39" s="52"/>
      <c r="AL39" s="52"/>
      <c r="AM39" s="52"/>
      <c r="AN39" s="52"/>
      <c r="AO39" s="52"/>
      <c r="AP39" s="39">
        <v>100</v>
      </c>
      <c r="AQ39" s="39"/>
      <c r="AR39" s="39"/>
      <c r="AS39" s="39"/>
      <c r="AT39" s="39"/>
      <c r="AU39" s="39"/>
      <c r="AV39" s="40">
        <v>100</v>
      </c>
      <c r="AW39" s="40"/>
      <c r="AX39" s="40"/>
      <c r="AY39" s="40"/>
      <c r="AZ39" s="40"/>
      <c r="BA39" s="40"/>
      <c r="BB39" s="40">
        <f>AP39*AV39</f>
        <v>10000</v>
      </c>
      <c r="BC39" s="40"/>
      <c r="BD39" s="40"/>
      <c r="BE39" s="40"/>
      <c r="BF39" s="40"/>
      <c r="BG39" s="40"/>
      <c r="BH39" s="40"/>
      <c r="BI39" s="40">
        <v>9700</v>
      </c>
      <c r="BJ39" s="40"/>
      <c r="BK39" s="40"/>
      <c r="BL39" s="40"/>
      <c r="BM39" s="40"/>
      <c r="BN39" s="40"/>
      <c r="BO39" s="40"/>
      <c r="BP39" s="35">
        <v>3500</v>
      </c>
      <c r="BQ39" s="35"/>
      <c r="BR39" s="35"/>
      <c r="BS39" s="35"/>
      <c r="BT39" s="35"/>
      <c r="BU39" s="35"/>
      <c r="BV39" s="35"/>
      <c r="BW39" s="35">
        <f>AB39+BB39+BP39</f>
        <v>53500</v>
      </c>
      <c r="BX39" s="35"/>
      <c r="BY39" s="35"/>
      <c r="BZ39" s="35"/>
      <c r="CA39" s="35"/>
      <c r="CB39" s="35"/>
      <c r="CC39" s="35"/>
      <c r="CD39" s="35">
        <f>AI39+BI39+BP39</f>
        <v>51200</v>
      </c>
      <c r="CE39" s="35"/>
      <c r="CF39" s="35"/>
      <c r="CG39" s="35"/>
      <c r="CH39" s="35"/>
      <c r="CI39" s="35"/>
      <c r="CJ39" s="35"/>
      <c r="CK39" s="36">
        <f t="shared" ref="CK39" si="7">BW39-CD39</f>
        <v>2300</v>
      </c>
      <c r="CL39" s="36"/>
      <c r="CM39" s="36"/>
      <c r="CN39" s="36"/>
      <c r="CO39" s="36"/>
      <c r="CP39" s="36"/>
      <c r="CQ39" s="36"/>
      <c r="CR39" s="36"/>
      <c r="CS39" s="36"/>
      <c r="CT39" s="36"/>
    </row>
    <row r="40" spans="2:98" ht="24.95" customHeight="1" x14ac:dyDescent="0.25">
      <c r="B40" s="39"/>
      <c r="C40" s="39"/>
      <c r="D40" s="39"/>
      <c r="E40" s="39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9"/>
      <c r="Q40" s="39"/>
      <c r="R40" s="39"/>
      <c r="S40" s="39"/>
      <c r="T40" s="39"/>
      <c r="U40" s="39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52"/>
      <c r="AJ40" s="52"/>
      <c r="AK40" s="52"/>
      <c r="AL40" s="52"/>
      <c r="AM40" s="52"/>
      <c r="AN40" s="52"/>
      <c r="AO40" s="52"/>
      <c r="AP40" s="39"/>
      <c r="AQ40" s="39"/>
      <c r="AR40" s="39"/>
      <c r="AS40" s="39"/>
      <c r="AT40" s="39"/>
      <c r="AU40" s="39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6"/>
      <c r="CL40" s="36"/>
      <c r="CM40" s="36"/>
      <c r="CN40" s="36"/>
      <c r="CO40" s="36"/>
      <c r="CP40" s="36"/>
      <c r="CQ40" s="36"/>
      <c r="CR40" s="36"/>
      <c r="CS40" s="36"/>
      <c r="CT40" s="36"/>
    </row>
    <row r="41" spans="2:98" ht="24.95" customHeight="1" x14ac:dyDescent="0.25">
      <c r="B41" s="34">
        <v>4.0999999999999996</v>
      </c>
      <c r="C41" s="34"/>
      <c r="D41" s="34"/>
      <c r="E41" s="34"/>
      <c r="F41" s="37" t="s">
        <v>33</v>
      </c>
      <c r="G41" s="37"/>
      <c r="H41" s="37"/>
      <c r="I41" s="37"/>
      <c r="J41" s="37"/>
      <c r="K41" s="37"/>
      <c r="L41" s="37"/>
      <c r="M41" s="37"/>
      <c r="N41" s="37"/>
      <c r="O41" s="37"/>
      <c r="P41" s="34">
        <v>200</v>
      </c>
      <c r="Q41" s="34"/>
      <c r="R41" s="34"/>
      <c r="S41" s="34"/>
      <c r="T41" s="34"/>
      <c r="U41" s="34"/>
      <c r="V41" s="32">
        <v>200</v>
      </c>
      <c r="W41" s="32"/>
      <c r="X41" s="32"/>
      <c r="Y41" s="32"/>
      <c r="Z41" s="32"/>
      <c r="AA41" s="32"/>
      <c r="AB41" s="32">
        <f>P41*V41</f>
        <v>40000</v>
      </c>
      <c r="AC41" s="32"/>
      <c r="AD41" s="32"/>
      <c r="AE41" s="32"/>
      <c r="AF41" s="32"/>
      <c r="AG41" s="32"/>
      <c r="AH41" s="32"/>
      <c r="AI41" s="38">
        <v>45000</v>
      </c>
      <c r="AJ41" s="38"/>
      <c r="AK41" s="38"/>
      <c r="AL41" s="38"/>
      <c r="AM41" s="38"/>
      <c r="AN41" s="38"/>
      <c r="AO41" s="38"/>
      <c r="AP41" s="34">
        <v>100</v>
      </c>
      <c r="AQ41" s="34"/>
      <c r="AR41" s="34"/>
      <c r="AS41" s="34"/>
      <c r="AT41" s="34"/>
      <c r="AU41" s="34"/>
      <c r="AV41" s="32">
        <v>100</v>
      </c>
      <c r="AW41" s="32"/>
      <c r="AX41" s="32"/>
      <c r="AY41" s="32"/>
      <c r="AZ41" s="32"/>
      <c r="BA41" s="32"/>
      <c r="BB41" s="32">
        <f>AP41*AV41</f>
        <v>10000</v>
      </c>
      <c r="BC41" s="32"/>
      <c r="BD41" s="32"/>
      <c r="BE41" s="32"/>
      <c r="BF41" s="32"/>
      <c r="BG41" s="32"/>
      <c r="BH41" s="32"/>
      <c r="BI41" s="32">
        <v>15000</v>
      </c>
      <c r="BJ41" s="32"/>
      <c r="BK41" s="32"/>
      <c r="BL41" s="32"/>
      <c r="BM41" s="32"/>
      <c r="BN41" s="32"/>
      <c r="BO41" s="32"/>
      <c r="BP41" s="33">
        <v>3500</v>
      </c>
      <c r="BQ41" s="33"/>
      <c r="BR41" s="33"/>
      <c r="BS41" s="33"/>
      <c r="BT41" s="33"/>
      <c r="BU41" s="33"/>
      <c r="BV41" s="33"/>
      <c r="BW41" s="33">
        <f>AB41+BB41+BP41</f>
        <v>53500</v>
      </c>
      <c r="BX41" s="33"/>
      <c r="BY41" s="33"/>
      <c r="BZ41" s="33"/>
      <c r="CA41" s="33"/>
      <c r="CB41" s="33"/>
      <c r="CC41" s="33"/>
      <c r="CD41" s="33">
        <f>AI41+BI41+BP41</f>
        <v>63500</v>
      </c>
      <c r="CE41" s="33"/>
      <c r="CF41" s="33"/>
      <c r="CG41" s="33"/>
      <c r="CH41" s="33"/>
      <c r="CI41" s="33"/>
      <c r="CJ41" s="33"/>
      <c r="CK41" s="34">
        <f t="shared" ref="CK41" si="8">BW41-CD41</f>
        <v>-10000</v>
      </c>
      <c r="CL41" s="34"/>
      <c r="CM41" s="34"/>
      <c r="CN41" s="34"/>
      <c r="CO41" s="34"/>
      <c r="CP41" s="34"/>
      <c r="CQ41" s="34"/>
      <c r="CR41" s="34"/>
      <c r="CS41" s="34"/>
      <c r="CT41" s="34"/>
    </row>
    <row r="42" spans="2:98" ht="24.95" customHeight="1" x14ac:dyDescent="0.25">
      <c r="B42" s="34"/>
      <c r="C42" s="34"/>
      <c r="D42" s="34"/>
      <c r="E42" s="34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4"/>
      <c r="Q42" s="34"/>
      <c r="R42" s="34"/>
      <c r="S42" s="34"/>
      <c r="T42" s="34"/>
      <c r="U42" s="34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8"/>
      <c r="AJ42" s="38"/>
      <c r="AK42" s="38"/>
      <c r="AL42" s="38"/>
      <c r="AM42" s="38"/>
      <c r="AN42" s="38"/>
      <c r="AO42" s="38"/>
      <c r="AP42" s="34"/>
      <c r="AQ42" s="34"/>
      <c r="AR42" s="34"/>
      <c r="AS42" s="34"/>
      <c r="AT42" s="34"/>
      <c r="AU42" s="34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4"/>
      <c r="CL42" s="34"/>
      <c r="CM42" s="34"/>
      <c r="CN42" s="34"/>
      <c r="CO42" s="34"/>
      <c r="CP42" s="34"/>
      <c r="CQ42" s="34"/>
      <c r="CR42" s="34"/>
      <c r="CS42" s="34"/>
      <c r="CT42" s="34"/>
    </row>
    <row r="43" spans="2:98" ht="24.95" customHeight="1" x14ac:dyDescent="0.25">
      <c r="B43" s="39">
        <v>4.2</v>
      </c>
      <c r="C43" s="39"/>
      <c r="D43" s="39"/>
      <c r="E43" s="39"/>
      <c r="F43" s="41" t="s">
        <v>33</v>
      </c>
      <c r="G43" s="41"/>
      <c r="H43" s="41"/>
      <c r="I43" s="41"/>
      <c r="J43" s="41"/>
      <c r="K43" s="41"/>
      <c r="L43" s="41"/>
      <c r="M43" s="41"/>
      <c r="N43" s="41"/>
      <c r="O43" s="41"/>
      <c r="P43" s="39">
        <v>200</v>
      </c>
      <c r="Q43" s="39"/>
      <c r="R43" s="39"/>
      <c r="S43" s="39"/>
      <c r="T43" s="39"/>
      <c r="U43" s="39"/>
      <c r="V43" s="40">
        <v>200</v>
      </c>
      <c r="W43" s="40"/>
      <c r="X43" s="40"/>
      <c r="Y43" s="40"/>
      <c r="Z43" s="40"/>
      <c r="AA43" s="40"/>
      <c r="AB43" s="40">
        <f>P43*V43</f>
        <v>40000</v>
      </c>
      <c r="AC43" s="40"/>
      <c r="AD43" s="40"/>
      <c r="AE43" s="40"/>
      <c r="AF43" s="40"/>
      <c r="AG43" s="40"/>
      <c r="AH43" s="40"/>
      <c r="AI43" s="52">
        <v>38000</v>
      </c>
      <c r="AJ43" s="52"/>
      <c r="AK43" s="52"/>
      <c r="AL43" s="52"/>
      <c r="AM43" s="52"/>
      <c r="AN43" s="52"/>
      <c r="AO43" s="52"/>
      <c r="AP43" s="39">
        <v>100</v>
      </c>
      <c r="AQ43" s="39"/>
      <c r="AR43" s="39"/>
      <c r="AS43" s="39"/>
      <c r="AT43" s="39"/>
      <c r="AU43" s="39"/>
      <c r="AV43" s="40">
        <v>100</v>
      </c>
      <c r="AW43" s="40"/>
      <c r="AX43" s="40"/>
      <c r="AY43" s="40"/>
      <c r="AZ43" s="40"/>
      <c r="BA43" s="40"/>
      <c r="BB43" s="40">
        <f>AP43*AV43</f>
        <v>10000</v>
      </c>
      <c r="BC43" s="40"/>
      <c r="BD43" s="40"/>
      <c r="BE43" s="40"/>
      <c r="BF43" s="40"/>
      <c r="BG43" s="40"/>
      <c r="BH43" s="40"/>
      <c r="BI43" s="40">
        <v>9700</v>
      </c>
      <c r="BJ43" s="40"/>
      <c r="BK43" s="40"/>
      <c r="BL43" s="40"/>
      <c r="BM43" s="40"/>
      <c r="BN43" s="40"/>
      <c r="BO43" s="40"/>
      <c r="BP43" s="35">
        <v>3500</v>
      </c>
      <c r="BQ43" s="35"/>
      <c r="BR43" s="35"/>
      <c r="BS43" s="35"/>
      <c r="BT43" s="35"/>
      <c r="BU43" s="35"/>
      <c r="BV43" s="35"/>
      <c r="BW43" s="35">
        <f>AB43+BB43+BP43</f>
        <v>53500</v>
      </c>
      <c r="BX43" s="35"/>
      <c r="BY43" s="35"/>
      <c r="BZ43" s="35"/>
      <c r="CA43" s="35"/>
      <c r="CB43" s="35"/>
      <c r="CC43" s="35"/>
      <c r="CD43" s="35">
        <f>AI43+BI43+BP43</f>
        <v>51200</v>
      </c>
      <c r="CE43" s="35"/>
      <c r="CF43" s="35"/>
      <c r="CG43" s="35"/>
      <c r="CH43" s="35"/>
      <c r="CI43" s="35"/>
      <c r="CJ43" s="35"/>
      <c r="CK43" s="36">
        <f t="shared" ref="CK43" si="9">BW43-CD43</f>
        <v>2300</v>
      </c>
      <c r="CL43" s="36"/>
      <c r="CM43" s="36"/>
      <c r="CN43" s="36"/>
      <c r="CO43" s="36"/>
      <c r="CP43" s="36"/>
      <c r="CQ43" s="36"/>
      <c r="CR43" s="36"/>
      <c r="CS43" s="36"/>
      <c r="CT43" s="36"/>
    </row>
    <row r="44" spans="2:98" ht="24.95" customHeight="1" x14ac:dyDescent="0.25">
      <c r="B44" s="39"/>
      <c r="C44" s="39"/>
      <c r="D44" s="39"/>
      <c r="E44" s="39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39"/>
      <c r="Q44" s="39"/>
      <c r="R44" s="39"/>
      <c r="S44" s="39"/>
      <c r="T44" s="39"/>
      <c r="U44" s="39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52"/>
      <c r="AJ44" s="52"/>
      <c r="AK44" s="52"/>
      <c r="AL44" s="52"/>
      <c r="AM44" s="52"/>
      <c r="AN44" s="52"/>
      <c r="AO44" s="52"/>
      <c r="AP44" s="39"/>
      <c r="AQ44" s="39"/>
      <c r="AR44" s="39"/>
      <c r="AS44" s="39"/>
      <c r="AT44" s="39"/>
      <c r="AU44" s="39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6"/>
      <c r="CL44" s="36"/>
      <c r="CM44" s="36"/>
      <c r="CN44" s="36"/>
      <c r="CO44" s="36"/>
      <c r="CP44" s="36"/>
      <c r="CQ44" s="36"/>
      <c r="CR44" s="36"/>
      <c r="CS44" s="36"/>
      <c r="CT44" s="36"/>
    </row>
    <row r="45" spans="2:98" ht="24.95" customHeight="1" x14ac:dyDescent="0.25">
      <c r="B45" s="34">
        <v>4.3</v>
      </c>
      <c r="C45" s="34"/>
      <c r="D45" s="34"/>
      <c r="E45" s="34"/>
      <c r="F45" s="37" t="s">
        <v>33</v>
      </c>
      <c r="G45" s="37"/>
      <c r="H45" s="37"/>
      <c r="I45" s="37"/>
      <c r="J45" s="37"/>
      <c r="K45" s="37"/>
      <c r="L45" s="37"/>
      <c r="M45" s="37"/>
      <c r="N45" s="37"/>
      <c r="O45" s="37"/>
      <c r="P45" s="34">
        <v>200</v>
      </c>
      <c r="Q45" s="34"/>
      <c r="R45" s="34"/>
      <c r="S45" s="34"/>
      <c r="T45" s="34"/>
      <c r="U45" s="34"/>
      <c r="V45" s="32">
        <v>200</v>
      </c>
      <c r="W45" s="32"/>
      <c r="X45" s="32"/>
      <c r="Y45" s="32"/>
      <c r="Z45" s="32"/>
      <c r="AA45" s="32"/>
      <c r="AB45" s="32">
        <f>P45*V45</f>
        <v>40000</v>
      </c>
      <c r="AC45" s="32"/>
      <c r="AD45" s="32"/>
      <c r="AE45" s="32"/>
      <c r="AF45" s="32"/>
      <c r="AG45" s="32"/>
      <c r="AH45" s="32"/>
      <c r="AI45" s="38">
        <v>45000</v>
      </c>
      <c r="AJ45" s="38"/>
      <c r="AK45" s="38"/>
      <c r="AL45" s="38"/>
      <c r="AM45" s="38"/>
      <c r="AN45" s="38"/>
      <c r="AO45" s="38"/>
      <c r="AP45" s="34">
        <v>100</v>
      </c>
      <c r="AQ45" s="34"/>
      <c r="AR45" s="34"/>
      <c r="AS45" s="34"/>
      <c r="AT45" s="34"/>
      <c r="AU45" s="34"/>
      <c r="AV45" s="32">
        <v>100</v>
      </c>
      <c r="AW45" s="32"/>
      <c r="AX45" s="32"/>
      <c r="AY45" s="32"/>
      <c r="AZ45" s="32"/>
      <c r="BA45" s="32"/>
      <c r="BB45" s="32">
        <f>AP45*AV45</f>
        <v>10000</v>
      </c>
      <c r="BC45" s="32"/>
      <c r="BD45" s="32"/>
      <c r="BE45" s="32"/>
      <c r="BF45" s="32"/>
      <c r="BG45" s="32"/>
      <c r="BH45" s="32"/>
      <c r="BI45" s="32">
        <v>15000</v>
      </c>
      <c r="BJ45" s="32"/>
      <c r="BK45" s="32"/>
      <c r="BL45" s="32"/>
      <c r="BM45" s="32"/>
      <c r="BN45" s="32"/>
      <c r="BO45" s="32"/>
      <c r="BP45" s="33">
        <v>3500</v>
      </c>
      <c r="BQ45" s="33"/>
      <c r="BR45" s="33"/>
      <c r="BS45" s="33"/>
      <c r="BT45" s="33"/>
      <c r="BU45" s="33"/>
      <c r="BV45" s="33"/>
      <c r="BW45" s="33">
        <f>AB45+BB45+BP45</f>
        <v>53500</v>
      </c>
      <c r="BX45" s="33"/>
      <c r="BY45" s="33"/>
      <c r="BZ45" s="33"/>
      <c r="CA45" s="33"/>
      <c r="CB45" s="33"/>
      <c r="CC45" s="33"/>
      <c r="CD45" s="33">
        <f>AI45+BI45+BP45</f>
        <v>63500</v>
      </c>
      <c r="CE45" s="33"/>
      <c r="CF45" s="33"/>
      <c r="CG45" s="33"/>
      <c r="CH45" s="33"/>
      <c r="CI45" s="33"/>
      <c r="CJ45" s="33"/>
      <c r="CK45" s="53">
        <f t="shared" ref="CK45" si="10">BW45-CD45</f>
        <v>-10000</v>
      </c>
      <c r="CL45" s="53"/>
      <c r="CM45" s="53"/>
      <c r="CN45" s="53"/>
      <c r="CO45" s="53"/>
      <c r="CP45" s="53"/>
      <c r="CQ45" s="53"/>
      <c r="CR45" s="53"/>
      <c r="CS45" s="53"/>
      <c r="CT45" s="53"/>
    </row>
    <row r="46" spans="2:98" ht="24.95" customHeight="1" x14ac:dyDescent="0.25">
      <c r="B46" s="34"/>
      <c r="C46" s="34"/>
      <c r="D46" s="34"/>
      <c r="E46" s="34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4"/>
      <c r="Q46" s="34"/>
      <c r="R46" s="34"/>
      <c r="S46" s="34"/>
      <c r="T46" s="34"/>
      <c r="U46" s="34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8"/>
      <c r="AJ46" s="38"/>
      <c r="AK46" s="38"/>
      <c r="AL46" s="38"/>
      <c r="AM46" s="38"/>
      <c r="AN46" s="38"/>
      <c r="AO46" s="38"/>
      <c r="AP46" s="34"/>
      <c r="AQ46" s="34"/>
      <c r="AR46" s="34"/>
      <c r="AS46" s="34"/>
      <c r="AT46" s="34"/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53"/>
      <c r="CL46" s="53"/>
      <c r="CM46" s="53"/>
      <c r="CN46" s="53"/>
      <c r="CO46" s="53"/>
      <c r="CP46" s="53"/>
      <c r="CQ46" s="53"/>
      <c r="CR46" s="53"/>
      <c r="CS46" s="53"/>
      <c r="CT46" s="53"/>
    </row>
    <row r="47" spans="2:98" ht="24.95" customHeight="1" x14ac:dyDescent="0.25">
      <c r="B47" s="39">
        <v>5</v>
      </c>
      <c r="C47" s="39"/>
      <c r="D47" s="39"/>
      <c r="E47" s="39"/>
      <c r="F47" s="41" t="s">
        <v>32</v>
      </c>
      <c r="G47" s="41"/>
      <c r="H47" s="41"/>
      <c r="I47" s="41"/>
      <c r="J47" s="41"/>
      <c r="K47" s="41"/>
      <c r="L47" s="41"/>
      <c r="M47" s="41"/>
      <c r="N47" s="41"/>
      <c r="O47" s="41"/>
      <c r="P47" s="39">
        <v>200</v>
      </c>
      <c r="Q47" s="39"/>
      <c r="R47" s="39"/>
      <c r="S47" s="39"/>
      <c r="T47" s="39"/>
      <c r="U47" s="39"/>
      <c r="V47" s="40">
        <v>200</v>
      </c>
      <c r="W47" s="40"/>
      <c r="X47" s="40"/>
      <c r="Y47" s="40"/>
      <c r="Z47" s="40"/>
      <c r="AA47" s="40"/>
      <c r="AB47" s="40">
        <f>P47*V47</f>
        <v>40000</v>
      </c>
      <c r="AC47" s="40"/>
      <c r="AD47" s="40"/>
      <c r="AE47" s="40"/>
      <c r="AF47" s="40"/>
      <c r="AG47" s="40"/>
      <c r="AH47" s="40"/>
      <c r="AI47" s="52">
        <v>38000</v>
      </c>
      <c r="AJ47" s="52"/>
      <c r="AK47" s="52"/>
      <c r="AL47" s="52"/>
      <c r="AM47" s="52"/>
      <c r="AN47" s="52"/>
      <c r="AO47" s="52"/>
      <c r="AP47" s="39">
        <v>100</v>
      </c>
      <c r="AQ47" s="39"/>
      <c r="AR47" s="39"/>
      <c r="AS47" s="39"/>
      <c r="AT47" s="39"/>
      <c r="AU47" s="39"/>
      <c r="AV47" s="40">
        <v>100</v>
      </c>
      <c r="AW47" s="40"/>
      <c r="AX47" s="40"/>
      <c r="AY47" s="40"/>
      <c r="AZ47" s="40"/>
      <c r="BA47" s="40"/>
      <c r="BB47" s="40">
        <f>AP47*AV47</f>
        <v>10000</v>
      </c>
      <c r="BC47" s="40"/>
      <c r="BD47" s="40"/>
      <c r="BE47" s="40"/>
      <c r="BF47" s="40"/>
      <c r="BG47" s="40"/>
      <c r="BH47" s="40"/>
      <c r="BI47" s="40">
        <v>9700</v>
      </c>
      <c r="BJ47" s="40"/>
      <c r="BK47" s="40"/>
      <c r="BL47" s="40"/>
      <c r="BM47" s="40"/>
      <c r="BN47" s="40"/>
      <c r="BO47" s="40"/>
      <c r="BP47" s="35">
        <v>3500</v>
      </c>
      <c r="BQ47" s="35"/>
      <c r="BR47" s="35"/>
      <c r="BS47" s="35"/>
      <c r="BT47" s="35"/>
      <c r="BU47" s="35"/>
      <c r="BV47" s="35"/>
      <c r="BW47" s="35">
        <f>AB47+BB47+BP47</f>
        <v>53500</v>
      </c>
      <c r="BX47" s="35"/>
      <c r="BY47" s="35"/>
      <c r="BZ47" s="35"/>
      <c r="CA47" s="35"/>
      <c r="CB47" s="35"/>
      <c r="CC47" s="35"/>
      <c r="CD47" s="35">
        <f>AI47+BI47+BP47</f>
        <v>51200</v>
      </c>
      <c r="CE47" s="35"/>
      <c r="CF47" s="35"/>
      <c r="CG47" s="35"/>
      <c r="CH47" s="35"/>
      <c r="CI47" s="35"/>
      <c r="CJ47" s="35"/>
      <c r="CK47" s="36">
        <f t="shared" ref="CK47" si="11">BW47-CD47</f>
        <v>2300</v>
      </c>
      <c r="CL47" s="36"/>
      <c r="CM47" s="36"/>
      <c r="CN47" s="36"/>
      <c r="CO47" s="36"/>
      <c r="CP47" s="36"/>
      <c r="CQ47" s="36"/>
      <c r="CR47" s="36"/>
      <c r="CS47" s="36"/>
      <c r="CT47" s="36"/>
    </row>
    <row r="48" spans="2:98" ht="24.95" customHeight="1" x14ac:dyDescent="0.25">
      <c r="B48" s="39"/>
      <c r="C48" s="39"/>
      <c r="D48" s="39"/>
      <c r="E48" s="39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39"/>
      <c r="Q48" s="39"/>
      <c r="R48" s="39"/>
      <c r="S48" s="39"/>
      <c r="T48" s="39"/>
      <c r="U48" s="39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52"/>
      <c r="AJ48" s="52"/>
      <c r="AK48" s="52"/>
      <c r="AL48" s="52"/>
      <c r="AM48" s="52"/>
      <c r="AN48" s="52"/>
      <c r="AO48" s="52"/>
      <c r="AP48" s="39"/>
      <c r="AQ48" s="39"/>
      <c r="AR48" s="39"/>
      <c r="AS48" s="39"/>
      <c r="AT48" s="39"/>
      <c r="AU48" s="39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6"/>
      <c r="CL48" s="36"/>
      <c r="CM48" s="36"/>
      <c r="CN48" s="36"/>
      <c r="CO48" s="36"/>
      <c r="CP48" s="36"/>
      <c r="CQ48" s="36"/>
      <c r="CR48" s="36"/>
      <c r="CS48" s="36"/>
      <c r="CT48" s="36"/>
    </row>
    <row r="49" spans="2:98" ht="24.95" customHeight="1" x14ac:dyDescent="0.25">
      <c r="B49" s="34">
        <v>5.0999999999999996</v>
      </c>
      <c r="C49" s="34"/>
      <c r="D49" s="34"/>
      <c r="E49" s="34"/>
      <c r="F49" s="37" t="s">
        <v>33</v>
      </c>
      <c r="G49" s="37"/>
      <c r="H49" s="37"/>
      <c r="I49" s="37"/>
      <c r="J49" s="37"/>
      <c r="K49" s="37"/>
      <c r="L49" s="37"/>
      <c r="M49" s="37"/>
      <c r="N49" s="37"/>
      <c r="O49" s="37"/>
      <c r="P49" s="34">
        <v>200</v>
      </c>
      <c r="Q49" s="34"/>
      <c r="R49" s="34"/>
      <c r="S49" s="34"/>
      <c r="T49" s="34"/>
      <c r="U49" s="34"/>
      <c r="V49" s="32">
        <v>200</v>
      </c>
      <c r="W49" s="32"/>
      <c r="X49" s="32"/>
      <c r="Y49" s="32"/>
      <c r="Z49" s="32"/>
      <c r="AA49" s="32"/>
      <c r="AB49" s="32">
        <f>P49*V49</f>
        <v>40000</v>
      </c>
      <c r="AC49" s="32"/>
      <c r="AD49" s="32"/>
      <c r="AE49" s="32"/>
      <c r="AF49" s="32"/>
      <c r="AG49" s="32"/>
      <c r="AH49" s="32"/>
      <c r="AI49" s="38">
        <v>45000</v>
      </c>
      <c r="AJ49" s="38"/>
      <c r="AK49" s="38"/>
      <c r="AL49" s="38"/>
      <c r="AM49" s="38"/>
      <c r="AN49" s="38"/>
      <c r="AO49" s="38"/>
      <c r="AP49" s="34">
        <v>100</v>
      </c>
      <c r="AQ49" s="34"/>
      <c r="AR49" s="34"/>
      <c r="AS49" s="34"/>
      <c r="AT49" s="34"/>
      <c r="AU49" s="34"/>
      <c r="AV49" s="32">
        <v>100</v>
      </c>
      <c r="AW49" s="32"/>
      <c r="AX49" s="32"/>
      <c r="AY49" s="32"/>
      <c r="AZ49" s="32"/>
      <c r="BA49" s="32"/>
      <c r="BB49" s="32">
        <f>AP49*AV49</f>
        <v>10000</v>
      </c>
      <c r="BC49" s="32"/>
      <c r="BD49" s="32"/>
      <c r="BE49" s="32"/>
      <c r="BF49" s="32"/>
      <c r="BG49" s="32"/>
      <c r="BH49" s="32"/>
      <c r="BI49" s="32">
        <v>15000</v>
      </c>
      <c r="BJ49" s="32"/>
      <c r="BK49" s="32"/>
      <c r="BL49" s="32"/>
      <c r="BM49" s="32"/>
      <c r="BN49" s="32"/>
      <c r="BO49" s="32"/>
      <c r="BP49" s="33">
        <v>3500</v>
      </c>
      <c r="BQ49" s="33"/>
      <c r="BR49" s="33"/>
      <c r="BS49" s="33"/>
      <c r="BT49" s="33"/>
      <c r="BU49" s="33"/>
      <c r="BV49" s="33"/>
      <c r="BW49" s="33">
        <f>AB49+BB49+BP49</f>
        <v>53500</v>
      </c>
      <c r="BX49" s="33"/>
      <c r="BY49" s="33"/>
      <c r="BZ49" s="33"/>
      <c r="CA49" s="33"/>
      <c r="CB49" s="33"/>
      <c r="CC49" s="33"/>
      <c r="CD49" s="33">
        <f>AI49+BI49+BP49</f>
        <v>63500</v>
      </c>
      <c r="CE49" s="33"/>
      <c r="CF49" s="33"/>
      <c r="CG49" s="33"/>
      <c r="CH49" s="33"/>
      <c r="CI49" s="33"/>
      <c r="CJ49" s="33"/>
      <c r="CK49" s="34">
        <f t="shared" ref="CK49" si="12">BW49-CD49</f>
        <v>-10000</v>
      </c>
      <c r="CL49" s="34"/>
      <c r="CM49" s="34"/>
      <c r="CN49" s="34"/>
      <c r="CO49" s="34"/>
      <c r="CP49" s="34"/>
      <c r="CQ49" s="34"/>
      <c r="CR49" s="34"/>
      <c r="CS49" s="34"/>
      <c r="CT49" s="34"/>
    </row>
    <row r="50" spans="2:98" ht="24.95" customHeight="1" x14ac:dyDescent="0.25">
      <c r="B50" s="34"/>
      <c r="C50" s="34"/>
      <c r="D50" s="34"/>
      <c r="E50" s="34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4"/>
      <c r="Q50" s="34"/>
      <c r="R50" s="34"/>
      <c r="S50" s="34"/>
      <c r="T50" s="34"/>
      <c r="U50" s="34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8"/>
      <c r="AJ50" s="38"/>
      <c r="AK50" s="38"/>
      <c r="AL50" s="38"/>
      <c r="AM50" s="38"/>
      <c r="AN50" s="38"/>
      <c r="AO50" s="38"/>
      <c r="AP50" s="34"/>
      <c r="AQ50" s="34"/>
      <c r="AR50" s="34"/>
      <c r="AS50" s="34"/>
      <c r="AT50" s="34"/>
      <c r="AU50" s="34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4"/>
      <c r="CL50" s="34"/>
      <c r="CM50" s="34"/>
      <c r="CN50" s="34"/>
      <c r="CO50" s="34"/>
      <c r="CP50" s="34"/>
      <c r="CQ50" s="34"/>
      <c r="CR50" s="34"/>
      <c r="CS50" s="34"/>
      <c r="CT50" s="34"/>
    </row>
    <row r="51" spans="2:98" ht="24.95" customHeight="1" x14ac:dyDescent="0.25">
      <c r="B51" s="39">
        <v>6</v>
      </c>
      <c r="C51" s="39"/>
      <c r="D51" s="39"/>
      <c r="E51" s="39"/>
      <c r="F51" s="41" t="s">
        <v>32</v>
      </c>
      <c r="G51" s="41"/>
      <c r="H51" s="41"/>
      <c r="I51" s="41"/>
      <c r="J51" s="41"/>
      <c r="K51" s="41"/>
      <c r="L51" s="41"/>
      <c r="M51" s="41"/>
      <c r="N51" s="41"/>
      <c r="O51" s="41"/>
      <c r="P51" s="39">
        <v>200</v>
      </c>
      <c r="Q51" s="39"/>
      <c r="R51" s="39"/>
      <c r="S51" s="39"/>
      <c r="T51" s="39"/>
      <c r="U51" s="39"/>
      <c r="V51" s="40">
        <v>200</v>
      </c>
      <c r="W51" s="40"/>
      <c r="X51" s="40"/>
      <c r="Y51" s="40"/>
      <c r="Z51" s="40"/>
      <c r="AA51" s="40"/>
      <c r="AB51" s="40">
        <f>P51*V51</f>
        <v>40000</v>
      </c>
      <c r="AC51" s="40"/>
      <c r="AD51" s="40"/>
      <c r="AE51" s="40"/>
      <c r="AF51" s="40"/>
      <c r="AG51" s="40"/>
      <c r="AH51" s="40"/>
      <c r="AI51" s="52">
        <v>38000</v>
      </c>
      <c r="AJ51" s="52"/>
      <c r="AK51" s="52"/>
      <c r="AL51" s="52"/>
      <c r="AM51" s="52"/>
      <c r="AN51" s="52"/>
      <c r="AO51" s="52"/>
      <c r="AP51" s="39">
        <v>100</v>
      </c>
      <c r="AQ51" s="39"/>
      <c r="AR51" s="39"/>
      <c r="AS51" s="39"/>
      <c r="AT51" s="39"/>
      <c r="AU51" s="39"/>
      <c r="AV51" s="40">
        <v>100</v>
      </c>
      <c r="AW51" s="40"/>
      <c r="AX51" s="40"/>
      <c r="AY51" s="40"/>
      <c r="AZ51" s="40"/>
      <c r="BA51" s="40"/>
      <c r="BB51" s="40">
        <f>AP51*AV51</f>
        <v>10000</v>
      </c>
      <c r="BC51" s="40"/>
      <c r="BD51" s="40"/>
      <c r="BE51" s="40"/>
      <c r="BF51" s="40"/>
      <c r="BG51" s="40"/>
      <c r="BH51" s="40"/>
      <c r="BI51" s="40">
        <v>9700</v>
      </c>
      <c r="BJ51" s="40"/>
      <c r="BK51" s="40"/>
      <c r="BL51" s="40"/>
      <c r="BM51" s="40"/>
      <c r="BN51" s="40"/>
      <c r="BO51" s="40"/>
      <c r="BP51" s="35">
        <v>3500</v>
      </c>
      <c r="BQ51" s="35"/>
      <c r="BR51" s="35"/>
      <c r="BS51" s="35"/>
      <c r="BT51" s="35"/>
      <c r="BU51" s="35"/>
      <c r="BV51" s="35"/>
      <c r="BW51" s="35">
        <f>AB51+BB51+BP51</f>
        <v>53500</v>
      </c>
      <c r="BX51" s="35"/>
      <c r="BY51" s="35"/>
      <c r="BZ51" s="35"/>
      <c r="CA51" s="35"/>
      <c r="CB51" s="35"/>
      <c r="CC51" s="35"/>
      <c r="CD51" s="35">
        <f>AI51+BI51+BP51</f>
        <v>51200</v>
      </c>
      <c r="CE51" s="35"/>
      <c r="CF51" s="35"/>
      <c r="CG51" s="35"/>
      <c r="CH51" s="35"/>
      <c r="CI51" s="35"/>
      <c r="CJ51" s="35"/>
      <c r="CK51" s="36">
        <f t="shared" ref="CK51" si="13">BW51-CD51</f>
        <v>2300</v>
      </c>
      <c r="CL51" s="36"/>
      <c r="CM51" s="36"/>
      <c r="CN51" s="36"/>
      <c r="CO51" s="36"/>
      <c r="CP51" s="36"/>
      <c r="CQ51" s="36"/>
      <c r="CR51" s="36"/>
      <c r="CS51" s="36"/>
      <c r="CT51" s="36"/>
    </row>
    <row r="52" spans="2:98" ht="24.95" customHeight="1" x14ac:dyDescent="0.25">
      <c r="B52" s="39"/>
      <c r="C52" s="39"/>
      <c r="D52" s="39"/>
      <c r="E52" s="39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39"/>
      <c r="Q52" s="39"/>
      <c r="R52" s="39"/>
      <c r="S52" s="39"/>
      <c r="T52" s="39"/>
      <c r="U52" s="39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52"/>
      <c r="AJ52" s="52"/>
      <c r="AK52" s="52"/>
      <c r="AL52" s="52"/>
      <c r="AM52" s="52"/>
      <c r="AN52" s="52"/>
      <c r="AO52" s="52"/>
      <c r="AP52" s="39"/>
      <c r="AQ52" s="39"/>
      <c r="AR52" s="39"/>
      <c r="AS52" s="39"/>
      <c r="AT52" s="39"/>
      <c r="AU52" s="39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6"/>
      <c r="CL52" s="36"/>
      <c r="CM52" s="36"/>
      <c r="CN52" s="36"/>
      <c r="CO52" s="36"/>
      <c r="CP52" s="36"/>
      <c r="CQ52" s="36"/>
      <c r="CR52" s="36"/>
      <c r="CS52" s="36"/>
      <c r="CT52" s="36"/>
    </row>
    <row r="53" spans="2:98" ht="24.95" customHeight="1" x14ac:dyDescent="0.25">
      <c r="B53" s="34">
        <v>6.1</v>
      </c>
      <c r="C53" s="34"/>
      <c r="D53" s="34"/>
      <c r="E53" s="34"/>
      <c r="F53" s="37" t="s">
        <v>33</v>
      </c>
      <c r="G53" s="37"/>
      <c r="H53" s="37"/>
      <c r="I53" s="37"/>
      <c r="J53" s="37"/>
      <c r="K53" s="37"/>
      <c r="L53" s="37"/>
      <c r="M53" s="37"/>
      <c r="N53" s="37"/>
      <c r="O53" s="37"/>
      <c r="P53" s="34">
        <v>200</v>
      </c>
      <c r="Q53" s="34"/>
      <c r="R53" s="34"/>
      <c r="S53" s="34"/>
      <c r="T53" s="34"/>
      <c r="U53" s="34"/>
      <c r="V53" s="32">
        <v>200</v>
      </c>
      <c r="W53" s="32"/>
      <c r="X53" s="32"/>
      <c r="Y53" s="32"/>
      <c r="Z53" s="32"/>
      <c r="AA53" s="32"/>
      <c r="AB53" s="32">
        <f>P53*V53</f>
        <v>40000</v>
      </c>
      <c r="AC53" s="32"/>
      <c r="AD53" s="32"/>
      <c r="AE53" s="32"/>
      <c r="AF53" s="32"/>
      <c r="AG53" s="32"/>
      <c r="AH53" s="32"/>
      <c r="AI53" s="38">
        <v>45000</v>
      </c>
      <c r="AJ53" s="38"/>
      <c r="AK53" s="38"/>
      <c r="AL53" s="38"/>
      <c r="AM53" s="38"/>
      <c r="AN53" s="38"/>
      <c r="AO53" s="38"/>
      <c r="AP53" s="34">
        <v>100</v>
      </c>
      <c r="AQ53" s="34"/>
      <c r="AR53" s="34"/>
      <c r="AS53" s="34"/>
      <c r="AT53" s="34"/>
      <c r="AU53" s="34"/>
      <c r="AV53" s="32">
        <v>100</v>
      </c>
      <c r="AW53" s="32"/>
      <c r="AX53" s="32"/>
      <c r="AY53" s="32"/>
      <c r="AZ53" s="32"/>
      <c r="BA53" s="32"/>
      <c r="BB53" s="32">
        <f>AP53*AV53</f>
        <v>10000</v>
      </c>
      <c r="BC53" s="32"/>
      <c r="BD53" s="32"/>
      <c r="BE53" s="32"/>
      <c r="BF53" s="32"/>
      <c r="BG53" s="32"/>
      <c r="BH53" s="32"/>
      <c r="BI53" s="32">
        <v>15000</v>
      </c>
      <c r="BJ53" s="32"/>
      <c r="BK53" s="32"/>
      <c r="BL53" s="32"/>
      <c r="BM53" s="32"/>
      <c r="BN53" s="32"/>
      <c r="BO53" s="32"/>
      <c r="BP53" s="33">
        <v>3500</v>
      </c>
      <c r="BQ53" s="33"/>
      <c r="BR53" s="33"/>
      <c r="BS53" s="33"/>
      <c r="BT53" s="33"/>
      <c r="BU53" s="33"/>
      <c r="BV53" s="33"/>
      <c r="BW53" s="33">
        <f>AB53+BB53+BP53</f>
        <v>53500</v>
      </c>
      <c r="BX53" s="33"/>
      <c r="BY53" s="33"/>
      <c r="BZ53" s="33"/>
      <c r="CA53" s="33"/>
      <c r="CB53" s="33"/>
      <c r="CC53" s="33"/>
      <c r="CD53" s="33">
        <f>AI53+BI53+BP53</f>
        <v>63500</v>
      </c>
      <c r="CE53" s="33"/>
      <c r="CF53" s="33"/>
      <c r="CG53" s="33"/>
      <c r="CH53" s="33"/>
      <c r="CI53" s="33"/>
      <c r="CJ53" s="33"/>
      <c r="CK53" s="34">
        <f t="shared" ref="CK53" si="14">BW53-CD53</f>
        <v>-10000</v>
      </c>
      <c r="CL53" s="34"/>
      <c r="CM53" s="34"/>
      <c r="CN53" s="34"/>
      <c r="CO53" s="34"/>
      <c r="CP53" s="34"/>
      <c r="CQ53" s="34"/>
      <c r="CR53" s="34"/>
      <c r="CS53" s="34"/>
      <c r="CT53" s="34"/>
    </row>
    <row r="54" spans="2:98" ht="24.95" customHeight="1" x14ac:dyDescent="0.25">
      <c r="B54" s="34"/>
      <c r="C54" s="34"/>
      <c r="D54" s="34"/>
      <c r="E54" s="34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4"/>
      <c r="Q54" s="34"/>
      <c r="R54" s="34"/>
      <c r="S54" s="34"/>
      <c r="T54" s="34"/>
      <c r="U54" s="34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8"/>
      <c r="AJ54" s="38"/>
      <c r="AK54" s="38"/>
      <c r="AL54" s="38"/>
      <c r="AM54" s="38"/>
      <c r="AN54" s="38"/>
      <c r="AO54" s="38"/>
      <c r="AP54" s="34"/>
      <c r="AQ54" s="34"/>
      <c r="AR54" s="34"/>
      <c r="AS54" s="34"/>
      <c r="AT54" s="34"/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4"/>
      <c r="CL54" s="34"/>
      <c r="CM54" s="34"/>
      <c r="CN54" s="34"/>
      <c r="CO54" s="34"/>
      <c r="CP54" s="34"/>
      <c r="CQ54" s="34"/>
      <c r="CR54" s="34"/>
      <c r="CS54" s="34"/>
      <c r="CT54" s="34"/>
    </row>
    <row r="55" spans="2:98" ht="24.95" customHeight="1" x14ac:dyDescent="0.25">
      <c r="B55" s="39">
        <v>7</v>
      </c>
      <c r="C55" s="39"/>
      <c r="D55" s="39"/>
      <c r="E55" s="39"/>
      <c r="F55" s="41" t="s">
        <v>32</v>
      </c>
      <c r="G55" s="41"/>
      <c r="H55" s="41"/>
      <c r="I55" s="41"/>
      <c r="J55" s="41"/>
      <c r="K55" s="41"/>
      <c r="L55" s="41"/>
      <c r="M55" s="41"/>
      <c r="N55" s="41"/>
      <c r="O55" s="41"/>
      <c r="P55" s="39">
        <v>200</v>
      </c>
      <c r="Q55" s="39"/>
      <c r="R55" s="39"/>
      <c r="S55" s="39"/>
      <c r="T55" s="39"/>
      <c r="U55" s="39"/>
      <c r="V55" s="40">
        <v>200</v>
      </c>
      <c r="W55" s="40"/>
      <c r="X55" s="40"/>
      <c r="Y55" s="40"/>
      <c r="Z55" s="40"/>
      <c r="AA55" s="40"/>
      <c r="AB55" s="40">
        <f>P55*V55</f>
        <v>40000</v>
      </c>
      <c r="AC55" s="40"/>
      <c r="AD55" s="40"/>
      <c r="AE55" s="40"/>
      <c r="AF55" s="40"/>
      <c r="AG55" s="40"/>
      <c r="AH55" s="40"/>
      <c r="AI55" s="52">
        <v>38000</v>
      </c>
      <c r="AJ55" s="52"/>
      <c r="AK55" s="52"/>
      <c r="AL55" s="52"/>
      <c r="AM55" s="52"/>
      <c r="AN55" s="52"/>
      <c r="AO55" s="52"/>
      <c r="AP55" s="39">
        <v>100</v>
      </c>
      <c r="AQ55" s="39"/>
      <c r="AR55" s="39"/>
      <c r="AS55" s="39"/>
      <c r="AT55" s="39"/>
      <c r="AU55" s="39"/>
      <c r="AV55" s="40">
        <v>100</v>
      </c>
      <c r="AW55" s="40"/>
      <c r="AX55" s="40"/>
      <c r="AY55" s="40"/>
      <c r="AZ55" s="40"/>
      <c r="BA55" s="40"/>
      <c r="BB55" s="40">
        <f>AP55*AV55</f>
        <v>10000</v>
      </c>
      <c r="BC55" s="40"/>
      <c r="BD55" s="40"/>
      <c r="BE55" s="40"/>
      <c r="BF55" s="40"/>
      <c r="BG55" s="40"/>
      <c r="BH55" s="40"/>
      <c r="BI55" s="40">
        <v>9700</v>
      </c>
      <c r="BJ55" s="40"/>
      <c r="BK55" s="40"/>
      <c r="BL55" s="40"/>
      <c r="BM55" s="40"/>
      <c r="BN55" s="40"/>
      <c r="BO55" s="40"/>
      <c r="BP55" s="35">
        <v>3500</v>
      </c>
      <c r="BQ55" s="35"/>
      <c r="BR55" s="35"/>
      <c r="BS55" s="35"/>
      <c r="BT55" s="35"/>
      <c r="BU55" s="35"/>
      <c r="BV55" s="35"/>
      <c r="BW55" s="35">
        <f>AB55+BB55+BP55</f>
        <v>53500</v>
      </c>
      <c r="BX55" s="35"/>
      <c r="BY55" s="35"/>
      <c r="BZ55" s="35"/>
      <c r="CA55" s="35"/>
      <c r="CB55" s="35"/>
      <c r="CC55" s="35"/>
      <c r="CD55" s="35">
        <f>AI55+BI55+BP55</f>
        <v>51200</v>
      </c>
      <c r="CE55" s="35"/>
      <c r="CF55" s="35"/>
      <c r="CG55" s="35"/>
      <c r="CH55" s="35"/>
      <c r="CI55" s="35"/>
      <c r="CJ55" s="35"/>
      <c r="CK55" s="36">
        <f t="shared" ref="CK55" si="15">BW55-CD55</f>
        <v>2300</v>
      </c>
      <c r="CL55" s="36"/>
      <c r="CM55" s="36"/>
      <c r="CN55" s="36"/>
      <c r="CO55" s="36"/>
      <c r="CP55" s="36"/>
      <c r="CQ55" s="36"/>
      <c r="CR55" s="36"/>
      <c r="CS55" s="36"/>
      <c r="CT55" s="36"/>
    </row>
    <row r="56" spans="2:98" ht="24.95" customHeight="1" x14ac:dyDescent="0.25">
      <c r="B56" s="39"/>
      <c r="C56" s="39"/>
      <c r="D56" s="39"/>
      <c r="E56" s="39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39"/>
      <c r="Q56" s="39"/>
      <c r="R56" s="39"/>
      <c r="S56" s="39"/>
      <c r="T56" s="39"/>
      <c r="U56" s="39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52"/>
      <c r="AJ56" s="52"/>
      <c r="AK56" s="52"/>
      <c r="AL56" s="52"/>
      <c r="AM56" s="52"/>
      <c r="AN56" s="52"/>
      <c r="AO56" s="52"/>
      <c r="AP56" s="39"/>
      <c r="AQ56" s="39"/>
      <c r="AR56" s="39"/>
      <c r="AS56" s="39"/>
      <c r="AT56" s="39"/>
      <c r="AU56" s="39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6"/>
      <c r="CL56" s="36"/>
      <c r="CM56" s="36"/>
      <c r="CN56" s="36"/>
      <c r="CO56" s="36"/>
      <c r="CP56" s="36"/>
      <c r="CQ56" s="36"/>
      <c r="CR56" s="36"/>
      <c r="CS56" s="36"/>
      <c r="CT56" s="36"/>
    </row>
    <row r="57" spans="2:98" ht="24.95" customHeight="1" x14ac:dyDescent="0.25">
      <c r="B57" s="34">
        <v>7.1</v>
      </c>
      <c r="C57" s="34"/>
      <c r="D57" s="34"/>
      <c r="E57" s="34"/>
      <c r="F57" s="37" t="s">
        <v>33</v>
      </c>
      <c r="G57" s="37"/>
      <c r="H57" s="37"/>
      <c r="I57" s="37"/>
      <c r="J57" s="37"/>
      <c r="K57" s="37"/>
      <c r="L57" s="37"/>
      <c r="M57" s="37"/>
      <c r="N57" s="37"/>
      <c r="O57" s="37"/>
      <c r="P57" s="34">
        <v>200</v>
      </c>
      <c r="Q57" s="34"/>
      <c r="R57" s="34"/>
      <c r="S57" s="34"/>
      <c r="T57" s="34"/>
      <c r="U57" s="34"/>
      <c r="V57" s="32">
        <v>200</v>
      </c>
      <c r="W57" s="32"/>
      <c r="X57" s="32"/>
      <c r="Y57" s="32"/>
      <c r="Z57" s="32"/>
      <c r="AA57" s="32"/>
      <c r="AB57" s="32">
        <f>P57*V57</f>
        <v>40000</v>
      </c>
      <c r="AC57" s="32"/>
      <c r="AD57" s="32"/>
      <c r="AE57" s="32"/>
      <c r="AF57" s="32"/>
      <c r="AG57" s="32"/>
      <c r="AH57" s="32"/>
      <c r="AI57" s="38">
        <v>45000</v>
      </c>
      <c r="AJ57" s="38"/>
      <c r="AK57" s="38"/>
      <c r="AL57" s="38"/>
      <c r="AM57" s="38"/>
      <c r="AN57" s="38"/>
      <c r="AO57" s="38"/>
      <c r="AP57" s="34">
        <v>100</v>
      </c>
      <c r="AQ57" s="34"/>
      <c r="AR57" s="34"/>
      <c r="AS57" s="34"/>
      <c r="AT57" s="34"/>
      <c r="AU57" s="34"/>
      <c r="AV57" s="32">
        <v>100</v>
      </c>
      <c r="AW57" s="32"/>
      <c r="AX57" s="32"/>
      <c r="AY57" s="32"/>
      <c r="AZ57" s="32"/>
      <c r="BA57" s="32"/>
      <c r="BB57" s="32">
        <f>AP57*AV57</f>
        <v>10000</v>
      </c>
      <c r="BC57" s="32"/>
      <c r="BD57" s="32"/>
      <c r="BE57" s="32"/>
      <c r="BF57" s="32"/>
      <c r="BG57" s="32"/>
      <c r="BH57" s="32"/>
      <c r="BI57" s="32">
        <v>15000</v>
      </c>
      <c r="BJ57" s="32"/>
      <c r="BK57" s="32"/>
      <c r="BL57" s="32"/>
      <c r="BM57" s="32"/>
      <c r="BN57" s="32"/>
      <c r="BO57" s="32"/>
      <c r="BP57" s="33">
        <v>3500</v>
      </c>
      <c r="BQ57" s="33"/>
      <c r="BR57" s="33"/>
      <c r="BS57" s="33"/>
      <c r="BT57" s="33"/>
      <c r="BU57" s="33"/>
      <c r="BV57" s="33"/>
      <c r="BW57" s="33">
        <f>AB57+BB57+BP57</f>
        <v>53500</v>
      </c>
      <c r="BX57" s="33"/>
      <c r="BY57" s="33"/>
      <c r="BZ57" s="33"/>
      <c r="CA57" s="33"/>
      <c r="CB57" s="33"/>
      <c r="CC57" s="33"/>
      <c r="CD57" s="33">
        <f>AI57+BI57+BP57</f>
        <v>63500</v>
      </c>
      <c r="CE57" s="33"/>
      <c r="CF57" s="33"/>
      <c r="CG57" s="33"/>
      <c r="CH57" s="33"/>
      <c r="CI57" s="33"/>
      <c r="CJ57" s="33"/>
      <c r="CK57" s="34">
        <f t="shared" ref="CK57" si="16">BW57-CD57</f>
        <v>-10000</v>
      </c>
      <c r="CL57" s="34"/>
      <c r="CM57" s="34"/>
      <c r="CN57" s="34"/>
      <c r="CO57" s="34"/>
      <c r="CP57" s="34"/>
      <c r="CQ57" s="34"/>
      <c r="CR57" s="34"/>
      <c r="CS57" s="34"/>
      <c r="CT57" s="34"/>
    </row>
    <row r="58" spans="2:98" ht="24.95" customHeight="1" x14ac:dyDescent="0.25">
      <c r="B58" s="34"/>
      <c r="C58" s="34"/>
      <c r="D58" s="34"/>
      <c r="E58" s="34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4"/>
      <c r="Q58" s="34"/>
      <c r="R58" s="34"/>
      <c r="S58" s="34"/>
      <c r="T58" s="34"/>
      <c r="U58" s="34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8"/>
      <c r="AJ58" s="38"/>
      <c r="AK58" s="38"/>
      <c r="AL58" s="38"/>
      <c r="AM58" s="38"/>
      <c r="AN58" s="38"/>
      <c r="AO58" s="38"/>
      <c r="AP58" s="34"/>
      <c r="AQ58" s="34"/>
      <c r="AR58" s="34"/>
      <c r="AS58" s="34"/>
      <c r="AT58" s="34"/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4"/>
      <c r="CL58" s="34"/>
      <c r="CM58" s="34"/>
      <c r="CN58" s="34"/>
      <c r="CO58" s="34"/>
      <c r="CP58" s="34"/>
      <c r="CQ58" s="34"/>
      <c r="CR58" s="34"/>
      <c r="CS58" s="34"/>
      <c r="CT58" s="34"/>
    </row>
    <row r="59" spans="2:98" ht="24.95" customHeight="1" x14ac:dyDescent="0.25">
      <c r="B59" s="39">
        <v>8</v>
      </c>
      <c r="C59" s="39"/>
      <c r="D59" s="39"/>
      <c r="E59" s="39"/>
      <c r="F59" s="41" t="s">
        <v>32</v>
      </c>
      <c r="G59" s="41"/>
      <c r="H59" s="41"/>
      <c r="I59" s="41"/>
      <c r="J59" s="41"/>
      <c r="K59" s="41"/>
      <c r="L59" s="41"/>
      <c r="M59" s="41"/>
      <c r="N59" s="41"/>
      <c r="O59" s="41"/>
      <c r="P59" s="39">
        <v>200</v>
      </c>
      <c r="Q59" s="39"/>
      <c r="R59" s="39"/>
      <c r="S59" s="39"/>
      <c r="T59" s="39"/>
      <c r="U59" s="39"/>
      <c r="V59" s="40">
        <v>200</v>
      </c>
      <c r="W59" s="40"/>
      <c r="X59" s="40"/>
      <c r="Y59" s="40"/>
      <c r="Z59" s="40"/>
      <c r="AA59" s="40"/>
      <c r="AB59" s="40">
        <f>P59*V59</f>
        <v>40000</v>
      </c>
      <c r="AC59" s="40"/>
      <c r="AD59" s="40"/>
      <c r="AE59" s="40"/>
      <c r="AF59" s="40"/>
      <c r="AG59" s="40"/>
      <c r="AH59" s="40"/>
      <c r="AI59" s="52">
        <v>38000</v>
      </c>
      <c r="AJ59" s="52"/>
      <c r="AK59" s="52"/>
      <c r="AL59" s="52"/>
      <c r="AM59" s="52"/>
      <c r="AN59" s="52"/>
      <c r="AO59" s="52"/>
      <c r="AP59" s="39">
        <v>100</v>
      </c>
      <c r="AQ59" s="39"/>
      <c r="AR59" s="39"/>
      <c r="AS59" s="39"/>
      <c r="AT59" s="39"/>
      <c r="AU59" s="39"/>
      <c r="AV59" s="40">
        <v>100</v>
      </c>
      <c r="AW59" s="40"/>
      <c r="AX59" s="40"/>
      <c r="AY59" s="40"/>
      <c r="AZ59" s="40"/>
      <c r="BA59" s="40"/>
      <c r="BB59" s="40">
        <f>AP59*AV59</f>
        <v>10000</v>
      </c>
      <c r="BC59" s="40"/>
      <c r="BD59" s="40"/>
      <c r="BE59" s="40"/>
      <c r="BF59" s="40"/>
      <c r="BG59" s="40"/>
      <c r="BH59" s="40"/>
      <c r="BI59" s="40">
        <v>9700</v>
      </c>
      <c r="BJ59" s="40"/>
      <c r="BK59" s="40"/>
      <c r="BL59" s="40"/>
      <c r="BM59" s="40"/>
      <c r="BN59" s="40"/>
      <c r="BO59" s="40"/>
      <c r="BP59" s="35">
        <v>3500</v>
      </c>
      <c r="BQ59" s="35"/>
      <c r="BR59" s="35"/>
      <c r="BS59" s="35"/>
      <c r="BT59" s="35"/>
      <c r="BU59" s="35"/>
      <c r="BV59" s="35"/>
      <c r="BW59" s="35">
        <f>AB59+BB59+BP59</f>
        <v>53500</v>
      </c>
      <c r="BX59" s="35"/>
      <c r="BY59" s="35"/>
      <c r="BZ59" s="35"/>
      <c r="CA59" s="35"/>
      <c r="CB59" s="35"/>
      <c r="CC59" s="35"/>
      <c r="CD59" s="35">
        <f>AI59+BI59+BP59</f>
        <v>51200</v>
      </c>
      <c r="CE59" s="35"/>
      <c r="CF59" s="35"/>
      <c r="CG59" s="35"/>
      <c r="CH59" s="35"/>
      <c r="CI59" s="35"/>
      <c r="CJ59" s="35"/>
      <c r="CK59" s="36">
        <f t="shared" ref="CK59" si="17">BW59-CD59</f>
        <v>2300</v>
      </c>
      <c r="CL59" s="36"/>
      <c r="CM59" s="36"/>
      <c r="CN59" s="36"/>
      <c r="CO59" s="36"/>
      <c r="CP59" s="36"/>
      <c r="CQ59" s="36"/>
      <c r="CR59" s="36"/>
      <c r="CS59" s="36"/>
      <c r="CT59" s="36"/>
    </row>
    <row r="60" spans="2:98" ht="24.95" customHeight="1" x14ac:dyDescent="0.25">
      <c r="B60" s="39"/>
      <c r="C60" s="39"/>
      <c r="D60" s="39"/>
      <c r="E60" s="39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39"/>
      <c r="Q60" s="39"/>
      <c r="R60" s="39"/>
      <c r="S60" s="39"/>
      <c r="T60" s="39"/>
      <c r="U60" s="39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52"/>
      <c r="AJ60" s="52"/>
      <c r="AK60" s="52"/>
      <c r="AL60" s="52"/>
      <c r="AM60" s="52"/>
      <c r="AN60" s="52"/>
      <c r="AO60" s="52"/>
      <c r="AP60" s="39"/>
      <c r="AQ60" s="39"/>
      <c r="AR60" s="39"/>
      <c r="AS60" s="39"/>
      <c r="AT60" s="39"/>
      <c r="AU60" s="39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6"/>
      <c r="CL60" s="36"/>
      <c r="CM60" s="36"/>
      <c r="CN60" s="36"/>
      <c r="CO60" s="36"/>
      <c r="CP60" s="36"/>
      <c r="CQ60" s="36"/>
      <c r="CR60" s="36"/>
      <c r="CS60" s="36"/>
      <c r="CT60" s="36"/>
    </row>
    <row r="61" spans="2:98" ht="24.95" customHeight="1" x14ac:dyDescent="0.25">
      <c r="B61" s="34">
        <v>8.1</v>
      </c>
      <c r="C61" s="34"/>
      <c r="D61" s="34"/>
      <c r="E61" s="34"/>
      <c r="F61" s="37" t="s">
        <v>33</v>
      </c>
      <c r="G61" s="37"/>
      <c r="H61" s="37"/>
      <c r="I61" s="37"/>
      <c r="J61" s="37"/>
      <c r="K61" s="37"/>
      <c r="L61" s="37"/>
      <c r="M61" s="37"/>
      <c r="N61" s="37"/>
      <c r="O61" s="37"/>
      <c r="P61" s="34">
        <v>200</v>
      </c>
      <c r="Q61" s="34"/>
      <c r="R61" s="34"/>
      <c r="S61" s="34"/>
      <c r="T61" s="34"/>
      <c r="U61" s="34"/>
      <c r="V61" s="32">
        <v>200</v>
      </c>
      <c r="W61" s="32"/>
      <c r="X61" s="32"/>
      <c r="Y61" s="32"/>
      <c r="Z61" s="32"/>
      <c r="AA61" s="32"/>
      <c r="AB61" s="32">
        <f>P61*V61</f>
        <v>40000</v>
      </c>
      <c r="AC61" s="32"/>
      <c r="AD61" s="32"/>
      <c r="AE61" s="32"/>
      <c r="AF61" s="32"/>
      <c r="AG61" s="32"/>
      <c r="AH61" s="32"/>
      <c r="AI61" s="38">
        <v>45000</v>
      </c>
      <c r="AJ61" s="38"/>
      <c r="AK61" s="38"/>
      <c r="AL61" s="38"/>
      <c r="AM61" s="38"/>
      <c r="AN61" s="38"/>
      <c r="AO61" s="38"/>
      <c r="AP61" s="34">
        <v>100</v>
      </c>
      <c r="AQ61" s="34"/>
      <c r="AR61" s="34"/>
      <c r="AS61" s="34"/>
      <c r="AT61" s="34"/>
      <c r="AU61" s="34"/>
      <c r="AV61" s="32">
        <v>100</v>
      </c>
      <c r="AW61" s="32"/>
      <c r="AX61" s="32"/>
      <c r="AY61" s="32"/>
      <c r="AZ61" s="32"/>
      <c r="BA61" s="32"/>
      <c r="BB61" s="32">
        <f>AP61*AV61</f>
        <v>10000</v>
      </c>
      <c r="BC61" s="32"/>
      <c r="BD61" s="32"/>
      <c r="BE61" s="32"/>
      <c r="BF61" s="32"/>
      <c r="BG61" s="32"/>
      <c r="BH61" s="32"/>
      <c r="BI61" s="32">
        <v>15000</v>
      </c>
      <c r="BJ61" s="32"/>
      <c r="BK61" s="32"/>
      <c r="BL61" s="32"/>
      <c r="BM61" s="32"/>
      <c r="BN61" s="32"/>
      <c r="BO61" s="32"/>
      <c r="BP61" s="33">
        <v>3500</v>
      </c>
      <c r="BQ61" s="33"/>
      <c r="BR61" s="33"/>
      <c r="BS61" s="33"/>
      <c r="BT61" s="33"/>
      <c r="BU61" s="33"/>
      <c r="BV61" s="33"/>
      <c r="BW61" s="33">
        <f>AB61+BB61+BP61</f>
        <v>53500</v>
      </c>
      <c r="BX61" s="33"/>
      <c r="BY61" s="33"/>
      <c r="BZ61" s="33"/>
      <c r="CA61" s="33"/>
      <c r="CB61" s="33"/>
      <c r="CC61" s="33"/>
      <c r="CD61" s="33">
        <f>AI61+BI61+BP61</f>
        <v>63500</v>
      </c>
      <c r="CE61" s="33"/>
      <c r="CF61" s="33"/>
      <c r="CG61" s="33"/>
      <c r="CH61" s="33"/>
      <c r="CI61" s="33"/>
      <c r="CJ61" s="33"/>
      <c r="CK61" s="34">
        <f t="shared" ref="CK61" si="18">BW61-CD61</f>
        <v>-10000</v>
      </c>
      <c r="CL61" s="34"/>
      <c r="CM61" s="34"/>
      <c r="CN61" s="34"/>
      <c r="CO61" s="34"/>
      <c r="CP61" s="34"/>
      <c r="CQ61" s="34"/>
      <c r="CR61" s="34"/>
      <c r="CS61" s="34"/>
      <c r="CT61" s="34"/>
    </row>
    <row r="62" spans="2:98" ht="24.95" customHeight="1" x14ac:dyDescent="0.25">
      <c r="B62" s="34"/>
      <c r="C62" s="34"/>
      <c r="D62" s="34"/>
      <c r="E62" s="34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4"/>
      <c r="Q62" s="34"/>
      <c r="R62" s="34"/>
      <c r="S62" s="34"/>
      <c r="T62" s="34"/>
      <c r="U62" s="34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8"/>
      <c r="AJ62" s="38"/>
      <c r="AK62" s="38"/>
      <c r="AL62" s="38"/>
      <c r="AM62" s="38"/>
      <c r="AN62" s="38"/>
      <c r="AO62" s="38"/>
      <c r="AP62" s="34"/>
      <c r="AQ62" s="34"/>
      <c r="AR62" s="34"/>
      <c r="AS62" s="34"/>
      <c r="AT62" s="34"/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4"/>
      <c r="CL62" s="34"/>
      <c r="CM62" s="34"/>
      <c r="CN62" s="34"/>
      <c r="CO62" s="34"/>
      <c r="CP62" s="34"/>
      <c r="CQ62" s="34"/>
      <c r="CR62" s="34"/>
      <c r="CS62" s="34"/>
      <c r="CT62" s="34"/>
    </row>
    <row r="63" spans="2:98" ht="24.95" customHeight="1" x14ac:dyDescent="0.25">
      <c r="B63" s="39">
        <v>9</v>
      </c>
      <c r="C63" s="39"/>
      <c r="D63" s="39"/>
      <c r="E63" s="39"/>
      <c r="F63" s="41" t="s">
        <v>32</v>
      </c>
      <c r="G63" s="41"/>
      <c r="H63" s="41"/>
      <c r="I63" s="41"/>
      <c r="J63" s="41"/>
      <c r="K63" s="41"/>
      <c r="L63" s="41"/>
      <c r="M63" s="41"/>
      <c r="N63" s="41"/>
      <c r="O63" s="41"/>
      <c r="P63" s="39">
        <v>200</v>
      </c>
      <c r="Q63" s="39"/>
      <c r="R63" s="39"/>
      <c r="S63" s="39"/>
      <c r="T63" s="39"/>
      <c r="U63" s="39"/>
      <c r="V63" s="40">
        <v>200</v>
      </c>
      <c r="W63" s="40"/>
      <c r="X63" s="40"/>
      <c r="Y63" s="40"/>
      <c r="Z63" s="40"/>
      <c r="AA63" s="40"/>
      <c r="AB63" s="40">
        <f>P63*V63</f>
        <v>40000</v>
      </c>
      <c r="AC63" s="40"/>
      <c r="AD63" s="40"/>
      <c r="AE63" s="40"/>
      <c r="AF63" s="40"/>
      <c r="AG63" s="40"/>
      <c r="AH63" s="40"/>
      <c r="AI63" s="52">
        <v>38000</v>
      </c>
      <c r="AJ63" s="52"/>
      <c r="AK63" s="52"/>
      <c r="AL63" s="52"/>
      <c r="AM63" s="52"/>
      <c r="AN63" s="52"/>
      <c r="AO63" s="52"/>
      <c r="AP63" s="39">
        <v>100</v>
      </c>
      <c r="AQ63" s="39"/>
      <c r="AR63" s="39"/>
      <c r="AS63" s="39"/>
      <c r="AT63" s="39"/>
      <c r="AU63" s="39"/>
      <c r="AV63" s="40">
        <v>100</v>
      </c>
      <c r="AW63" s="40"/>
      <c r="AX63" s="40"/>
      <c r="AY63" s="40"/>
      <c r="AZ63" s="40"/>
      <c r="BA63" s="40"/>
      <c r="BB63" s="40">
        <f>AP63*AV63</f>
        <v>10000</v>
      </c>
      <c r="BC63" s="40"/>
      <c r="BD63" s="40"/>
      <c r="BE63" s="40"/>
      <c r="BF63" s="40"/>
      <c r="BG63" s="40"/>
      <c r="BH63" s="40"/>
      <c r="BI63" s="40">
        <v>9700</v>
      </c>
      <c r="BJ63" s="40"/>
      <c r="BK63" s="40"/>
      <c r="BL63" s="40"/>
      <c r="BM63" s="40"/>
      <c r="BN63" s="40"/>
      <c r="BO63" s="40"/>
      <c r="BP63" s="35">
        <v>3500</v>
      </c>
      <c r="BQ63" s="35"/>
      <c r="BR63" s="35"/>
      <c r="BS63" s="35"/>
      <c r="BT63" s="35"/>
      <c r="BU63" s="35"/>
      <c r="BV63" s="35"/>
      <c r="BW63" s="35">
        <f>AB63+BB63+BP63</f>
        <v>53500</v>
      </c>
      <c r="BX63" s="35"/>
      <c r="BY63" s="35"/>
      <c r="BZ63" s="35"/>
      <c r="CA63" s="35"/>
      <c r="CB63" s="35"/>
      <c r="CC63" s="35"/>
      <c r="CD63" s="35">
        <f>AI63+BI63+BP63</f>
        <v>51200</v>
      </c>
      <c r="CE63" s="35"/>
      <c r="CF63" s="35"/>
      <c r="CG63" s="35"/>
      <c r="CH63" s="35"/>
      <c r="CI63" s="35"/>
      <c r="CJ63" s="35"/>
      <c r="CK63" s="36">
        <f t="shared" ref="CK63" si="19">BW63-CD63</f>
        <v>2300</v>
      </c>
      <c r="CL63" s="36"/>
      <c r="CM63" s="36"/>
      <c r="CN63" s="36"/>
      <c r="CO63" s="36"/>
      <c r="CP63" s="36"/>
      <c r="CQ63" s="36"/>
      <c r="CR63" s="36"/>
      <c r="CS63" s="36"/>
      <c r="CT63" s="36"/>
    </row>
    <row r="64" spans="2:98" ht="24.95" customHeight="1" x14ac:dyDescent="0.25">
      <c r="B64" s="39"/>
      <c r="C64" s="39"/>
      <c r="D64" s="39"/>
      <c r="E64" s="39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39"/>
      <c r="Q64" s="39"/>
      <c r="R64" s="39"/>
      <c r="S64" s="39"/>
      <c r="T64" s="39"/>
      <c r="U64" s="39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52"/>
      <c r="AJ64" s="52"/>
      <c r="AK64" s="52"/>
      <c r="AL64" s="52"/>
      <c r="AM64" s="52"/>
      <c r="AN64" s="52"/>
      <c r="AO64" s="52"/>
      <c r="AP64" s="39"/>
      <c r="AQ64" s="39"/>
      <c r="AR64" s="39"/>
      <c r="AS64" s="39"/>
      <c r="AT64" s="39"/>
      <c r="AU64" s="39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6"/>
      <c r="CL64" s="36"/>
      <c r="CM64" s="36"/>
      <c r="CN64" s="36"/>
      <c r="CO64" s="36"/>
      <c r="CP64" s="36"/>
      <c r="CQ64" s="36"/>
      <c r="CR64" s="36"/>
      <c r="CS64" s="36"/>
      <c r="CT64" s="36"/>
    </row>
    <row r="65" spans="2:98" ht="24.95" customHeight="1" x14ac:dyDescent="0.25">
      <c r="B65" s="34">
        <v>9.1</v>
      </c>
      <c r="C65" s="34"/>
      <c r="D65" s="34"/>
      <c r="E65" s="34"/>
      <c r="F65" s="37" t="s">
        <v>33</v>
      </c>
      <c r="G65" s="37"/>
      <c r="H65" s="37"/>
      <c r="I65" s="37"/>
      <c r="J65" s="37"/>
      <c r="K65" s="37"/>
      <c r="L65" s="37"/>
      <c r="M65" s="37"/>
      <c r="N65" s="37"/>
      <c r="O65" s="37"/>
      <c r="P65" s="34">
        <v>200</v>
      </c>
      <c r="Q65" s="34"/>
      <c r="R65" s="34"/>
      <c r="S65" s="34"/>
      <c r="T65" s="34"/>
      <c r="U65" s="34"/>
      <c r="V65" s="32">
        <v>200</v>
      </c>
      <c r="W65" s="32"/>
      <c r="X65" s="32"/>
      <c r="Y65" s="32"/>
      <c r="Z65" s="32"/>
      <c r="AA65" s="32"/>
      <c r="AB65" s="32">
        <f>P65*V65</f>
        <v>40000</v>
      </c>
      <c r="AC65" s="32"/>
      <c r="AD65" s="32"/>
      <c r="AE65" s="32"/>
      <c r="AF65" s="32"/>
      <c r="AG65" s="32"/>
      <c r="AH65" s="32"/>
      <c r="AI65" s="38">
        <v>45000</v>
      </c>
      <c r="AJ65" s="38"/>
      <c r="AK65" s="38"/>
      <c r="AL65" s="38"/>
      <c r="AM65" s="38"/>
      <c r="AN65" s="38"/>
      <c r="AO65" s="38"/>
      <c r="AP65" s="34">
        <v>100</v>
      </c>
      <c r="AQ65" s="34"/>
      <c r="AR65" s="34"/>
      <c r="AS65" s="34"/>
      <c r="AT65" s="34"/>
      <c r="AU65" s="34"/>
      <c r="AV65" s="32">
        <v>100</v>
      </c>
      <c r="AW65" s="32"/>
      <c r="AX65" s="32"/>
      <c r="AY65" s="32"/>
      <c r="AZ65" s="32"/>
      <c r="BA65" s="32"/>
      <c r="BB65" s="32">
        <f>AP65*AV65</f>
        <v>10000</v>
      </c>
      <c r="BC65" s="32"/>
      <c r="BD65" s="32"/>
      <c r="BE65" s="32"/>
      <c r="BF65" s="32"/>
      <c r="BG65" s="32"/>
      <c r="BH65" s="32"/>
      <c r="BI65" s="32">
        <v>15000</v>
      </c>
      <c r="BJ65" s="32"/>
      <c r="BK65" s="32"/>
      <c r="BL65" s="32"/>
      <c r="BM65" s="32"/>
      <c r="BN65" s="32"/>
      <c r="BO65" s="32"/>
      <c r="BP65" s="33">
        <v>3500</v>
      </c>
      <c r="BQ65" s="33"/>
      <c r="BR65" s="33"/>
      <c r="BS65" s="33"/>
      <c r="BT65" s="33"/>
      <c r="BU65" s="33"/>
      <c r="BV65" s="33"/>
      <c r="BW65" s="33">
        <f>AB65+BB65+BP65</f>
        <v>53500</v>
      </c>
      <c r="BX65" s="33"/>
      <c r="BY65" s="33"/>
      <c r="BZ65" s="33"/>
      <c r="CA65" s="33"/>
      <c r="CB65" s="33"/>
      <c r="CC65" s="33"/>
      <c r="CD65" s="33">
        <f>AI65+BI65+BP65</f>
        <v>63500</v>
      </c>
      <c r="CE65" s="33"/>
      <c r="CF65" s="33"/>
      <c r="CG65" s="33"/>
      <c r="CH65" s="33"/>
      <c r="CI65" s="33"/>
      <c r="CJ65" s="33"/>
      <c r="CK65" s="34">
        <f t="shared" ref="CK65" si="20">BW65-CD65</f>
        <v>-10000</v>
      </c>
      <c r="CL65" s="34"/>
      <c r="CM65" s="34"/>
      <c r="CN65" s="34"/>
      <c r="CO65" s="34"/>
      <c r="CP65" s="34"/>
      <c r="CQ65" s="34"/>
      <c r="CR65" s="34"/>
      <c r="CS65" s="34"/>
      <c r="CT65" s="34"/>
    </row>
    <row r="66" spans="2:98" ht="24.95" customHeight="1" x14ac:dyDescent="0.25">
      <c r="B66" s="34"/>
      <c r="C66" s="34"/>
      <c r="D66" s="34"/>
      <c r="E66" s="34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4"/>
      <c r="Q66" s="34"/>
      <c r="R66" s="34"/>
      <c r="S66" s="34"/>
      <c r="T66" s="34"/>
      <c r="U66" s="34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8"/>
      <c r="AJ66" s="38"/>
      <c r="AK66" s="38"/>
      <c r="AL66" s="38"/>
      <c r="AM66" s="38"/>
      <c r="AN66" s="38"/>
      <c r="AO66" s="38"/>
      <c r="AP66" s="34"/>
      <c r="AQ66" s="34"/>
      <c r="AR66" s="34"/>
      <c r="AS66" s="34"/>
      <c r="AT66" s="34"/>
      <c r="AU66" s="34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4"/>
      <c r="CL66" s="34"/>
      <c r="CM66" s="34"/>
      <c r="CN66" s="34"/>
      <c r="CO66" s="34"/>
      <c r="CP66" s="34"/>
      <c r="CQ66" s="34"/>
      <c r="CR66" s="34"/>
      <c r="CS66" s="34"/>
      <c r="CT66" s="34"/>
    </row>
    <row r="67" spans="2:98" ht="24.95" customHeight="1" x14ac:dyDescent="0.25">
      <c r="B67" s="39">
        <v>10</v>
      </c>
      <c r="C67" s="39"/>
      <c r="D67" s="39"/>
      <c r="E67" s="39"/>
      <c r="F67" s="41" t="s">
        <v>32</v>
      </c>
      <c r="G67" s="41"/>
      <c r="H67" s="41"/>
      <c r="I67" s="41"/>
      <c r="J67" s="41"/>
      <c r="K67" s="41"/>
      <c r="L67" s="41"/>
      <c r="M67" s="41"/>
      <c r="N67" s="41"/>
      <c r="O67" s="41"/>
      <c r="P67" s="39">
        <v>200</v>
      </c>
      <c r="Q67" s="39"/>
      <c r="R67" s="39"/>
      <c r="S67" s="39"/>
      <c r="T67" s="39"/>
      <c r="U67" s="39"/>
      <c r="V67" s="40">
        <v>200</v>
      </c>
      <c r="W67" s="40"/>
      <c r="X67" s="40"/>
      <c r="Y67" s="40"/>
      <c r="Z67" s="40"/>
      <c r="AA67" s="40"/>
      <c r="AB67" s="40">
        <f>P67*V67</f>
        <v>40000</v>
      </c>
      <c r="AC67" s="40"/>
      <c r="AD67" s="40"/>
      <c r="AE67" s="40"/>
      <c r="AF67" s="40"/>
      <c r="AG67" s="40"/>
      <c r="AH67" s="40"/>
      <c r="AI67" s="52">
        <v>38000</v>
      </c>
      <c r="AJ67" s="52"/>
      <c r="AK67" s="52"/>
      <c r="AL67" s="52"/>
      <c r="AM67" s="52"/>
      <c r="AN67" s="52"/>
      <c r="AO67" s="52"/>
      <c r="AP67" s="39">
        <v>100</v>
      </c>
      <c r="AQ67" s="39"/>
      <c r="AR67" s="39"/>
      <c r="AS67" s="39"/>
      <c r="AT67" s="39"/>
      <c r="AU67" s="39"/>
      <c r="AV67" s="40">
        <v>100</v>
      </c>
      <c r="AW67" s="40"/>
      <c r="AX67" s="40"/>
      <c r="AY67" s="40"/>
      <c r="AZ67" s="40"/>
      <c r="BA67" s="40"/>
      <c r="BB67" s="40">
        <f>AP67*AV67</f>
        <v>10000</v>
      </c>
      <c r="BC67" s="40"/>
      <c r="BD67" s="40"/>
      <c r="BE67" s="40"/>
      <c r="BF67" s="40"/>
      <c r="BG67" s="40"/>
      <c r="BH67" s="40"/>
      <c r="BI67" s="40">
        <v>9700</v>
      </c>
      <c r="BJ67" s="40"/>
      <c r="BK67" s="40"/>
      <c r="BL67" s="40"/>
      <c r="BM67" s="40"/>
      <c r="BN67" s="40"/>
      <c r="BO67" s="40"/>
      <c r="BP67" s="35">
        <v>3500</v>
      </c>
      <c r="BQ67" s="35"/>
      <c r="BR67" s="35"/>
      <c r="BS67" s="35"/>
      <c r="BT67" s="35"/>
      <c r="BU67" s="35"/>
      <c r="BV67" s="35"/>
      <c r="BW67" s="35">
        <f>AB67+BB67+BP67</f>
        <v>53500</v>
      </c>
      <c r="BX67" s="35"/>
      <c r="BY67" s="35"/>
      <c r="BZ67" s="35"/>
      <c r="CA67" s="35"/>
      <c r="CB67" s="35"/>
      <c r="CC67" s="35"/>
      <c r="CD67" s="35">
        <f>AI67+BI67+BP67</f>
        <v>51200</v>
      </c>
      <c r="CE67" s="35"/>
      <c r="CF67" s="35"/>
      <c r="CG67" s="35"/>
      <c r="CH67" s="35"/>
      <c r="CI67" s="35"/>
      <c r="CJ67" s="35"/>
      <c r="CK67" s="36">
        <f t="shared" ref="CK67" si="21">BW67-CD67</f>
        <v>2300</v>
      </c>
      <c r="CL67" s="36"/>
      <c r="CM67" s="36"/>
      <c r="CN67" s="36"/>
      <c r="CO67" s="36"/>
      <c r="CP67" s="36"/>
      <c r="CQ67" s="36"/>
      <c r="CR67" s="36"/>
      <c r="CS67" s="36"/>
      <c r="CT67" s="36"/>
    </row>
    <row r="68" spans="2:98" ht="24.95" customHeight="1" x14ac:dyDescent="0.25">
      <c r="B68" s="39"/>
      <c r="C68" s="39"/>
      <c r="D68" s="39"/>
      <c r="E68" s="39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39"/>
      <c r="Q68" s="39"/>
      <c r="R68" s="39"/>
      <c r="S68" s="39"/>
      <c r="T68" s="39"/>
      <c r="U68" s="39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52"/>
      <c r="AJ68" s="52"/>
      <c r="AK68" s="52"/>
      <c r="AL68" s="52"/>
      <c r="AM68" s="52"/>
      <c r="AN68" s="52"/>
      <c r="AO68" s="52"/>
      <c r="AP68" s="39"/>
      <c r="AQ68" s="39"/>
      <c r="AR68" s="39"/>
      <c r="AS68" s="39"/>
      <c r="AT68" s="39"/>
      <c r="AU68" s="39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6"/>
      <c r="CL68" s="36"/>
      <c r="CM68" s="36"/>
      <c r="CN68" s="36"/>
      <c r="CO68" s="36"/>
      <c r="CP68" s="36"/>
      <c r="CQ68" s="36"/>
      <c r="CR68" s="36"/>
      <c r="CS68" s="36"/>
      <c r="CT68" s="36"/>
    </row>
    <row r="69" spans="2:98" ht="24.95" customHeight="1" x14ac:dyDescent="0.25">
      <c r="B69" s="34">
        <v>10.1</v>
      </c>
      <c r="C69" s="34"/>
      <c r="D69" s="34"/>
      <c r="E69" s="34"/>
      <c r="F69" s="37" t="s">
        <v>33</v>
      </c>
      <c r="G69" s="37"/>
      <c r="H69" s="37"/>
      <c r="I69" s="37"/>
      <c r="J69" s="37"/>
      <c r="K69" s="37"/>
      <c r="L69" s="37"/>
      <c r="M69" s="37"/>
      <c r="N69" s="37"/>
      <c r="O69" s="37"/>
      <c r="P69" s="34">
        <v>200</v>
      </c>
      <c r="Q69" s="34"/>
      <c r="R69" s="34"/>
      <c r="S69" s="34"/>
      <c r="T69" s="34"/>
      <c r="U69" s="34"/>
      <c r="V69" s="32">
        <v>200</v>
      </c>
      <c r="W69" s="32"/>
      <c r="X69" s="32"/>
      <c r="Y69" s="32"/>
      <c r="Z69" s="32"/>
      <c r="AA69" s="32"/>
      <c r="AB69" s="32">
        <f>P69*V69</f>
        <v>40000</v>
      </c>
      <c r="AC69" s="32"/>
      <c r="AD69" s="32"/>
      <c r="AE69" s="32"/>
      <c r="AF69" s="32"/>
      <c r="AG69" s="32"/>
      <c r="AH69" s="32"/>
      <c r="AI69" s="38">
        <v>45000</v>
      </c>
      <c r="AJ69" s="38"/>
      <c r="AK69" s="38"/>
      <c r="AL69" s="38"/>
      <c r="AM69" s="38"/>
      <c r="AN69" s="38"/>
      <c r="AO69" s="38"/>
      <c r="AP69" s="34">
        <v>100</v>
      </c>
      <c r="AQ69" s="34"/>
      <c r="AR69" s="34"/>
      <c r="AS69" s="34"/>
      <c r="AT69" s="34"/>
      <c r="AU69" s="34"/>
      <c r="AV69" s="32">
        <v>100</v>
      </c>
      <c r="AW69" s="32"/>
      <c r="AX69" s="32"/>
      <c r="AY69" s="32"/>
      <c r="AZ69" s="32"/>
      <c r="BA69" s="32"/>
      <c r="BB69" s="32">
        <f>AP69*AV69</f>
        <v>10000</v>
      </c>
      <c r="BC69" s="32"/>
      <c r="BD69" s="32"/>
      <c r="BE69" s="32"/>
      <c r="BF69" s="32"/>
      <c r="BG69" s="32"/>
      <c r="BH69" s="32"/>
      <c r="BI69" s="32">
        <v>15000</v>
      </c>
      <c r="BJ69" s="32"/>
      <c r="BK69" s="32"/>
      <c r="BL69" s="32"/>
      <c r="BM69" s="32"/>
      <c r="BN69" s="32"/>
      <c r="BO69" s="32"/>
      <c r="BP69" s="33">
        <v>3500</v>
      </c>
      <c r="BQ69" s="33"/>
      <c r="BR69" s="33"/>
      <c r="BS69" s="33"/>
      <c r="BT69" s="33"/>
      <c r="BU69" s="33"/>
      <c r="BV69" s="33"/>
      <c r="BW69" s="33">
        <f>AB69+BB69+BP69</f>
        <v>53500</v>
      </c>
      <c r="BX69" s="33"/>
      <c r="BY69" s="33"/>
      <c r="BZ69" s="33"/>
      <c r="CA69" s="33"/>
      <c r="CB69" s="33"/>
      <c r="CC69" s="33"/>
      <c r="CD69" s="33">
        <f>AI69+BI69+BP69</f>
        <v>63500</v>
      </c>
      <c r="CE69" s="33"/>
      <c r="CF69" s="33"/>
      <c r="CG69" s="33"/>
      <c r="CH69" s="33"/>
      <c r="CI69" s="33"/>
      <c r="CJ69" s="33"/>
      <c r="CK69" s="34">
        <f t="shared" ref="CK69" si="22">BW69-CD69</f>
        <v>-10000</v>
      </c>
      <c r="CL69" s="34"/>
      <c r="CM69" s="34"/>
      <c r="CN69" s="34"/>
      <c r="CO69" s="34"/>
      <c r="CP69" s="34"/>
      <c r="CQ69" s="34"/>
      <c r="CR69" s="34"/>
      <c r="CS69" s="34"/>
      <c r="CT69" s="34"/>
    </row>
    <row r="70" spans="2:98" ht="24.95" customHeight="1" x14ac:dyDescent="0.25">
      <c r="B70" s="34"/>
      <c r="C70" s="34"/>
      <c r="D70" s="34"/>
      <c r="E70" s="34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4"/>
      <c r="Q70" s="34"/>
      <c r="R70" s="34"/>
      <c r="S70" s="34"/>
      <c r="T70" s="34"/>
      <c r="U70" s="34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8"/>
      <c r="AJ70" s="38"/>
      <c r="AK70" s="38"/>
      <c r="AL70" s="38"/>
      <c r="AM70" s="38"/>
      <c r="AN70" s="38"/>
      <c r="AO70" s="38"/>
      <c r="AP70" s="34"/>
      <c r="AQ70" s="34"/>
      <c r="AR70" s="34"/>
      <c r="AS70" s="34"/>
      <c r="AT70" s="34"/>
      <c r="AU70" s="34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4"/>
      <c r="CL70" s="34"/>
      <c r="CM70" s="34"/>
      <c r="CN70" s="34"/>
      <c r="CO70" s="34"/>
      <c r="CP70" s="34"/>
      <c r="CQ70" s="34"/>
      <c r="CR70" s="34"/>
      <c r="CS70" s="34"/>
      <c r="CT70" s="34"/>
    </row>
    <row r="71" spans="2:98" ht="24.95" customHeight="1" x14ac:dyDescent="0.25">
      <c r="B71" s="39">
        <v>10.199999999999999</v>
      </c>
      <c r="C71" s="39"/>
      <c r="D71" s="39"/>
      <c r="E71" s="39"/>
      <c r="F71" s="41" t="s">
        <v>33</v>
      </c>
      <c r="G71" s="41"/>
      <c r="H71" s="41"/>
      <c r="I71" s="41"/>
      <c r="J71" s="41"/>
      <c r="K71" s="41"/>
      <c r="L71" s="41"/>
      <c r="M71" s="41"/>
      <c r="N71" s="41"/>
      <c r="O71" s="41"/>
      <c r="P71" s="39">
        <v>200</v>
      </c>
      <c r="Q71" s="39"/>
      <c r="R71" s="39"/>
      <c r="S71" s="39"/>
      <c r="T71" s="39"/>
      <c r="U71" s="39"/>
      <c r="V71" s="40">
        <v>200</v>
      </c>
      <c r="W71" s="40"/>
      <c r="X71" s="40"/>
      <c r="Y71" s="40"/>
      <c r="Z71" s="40"/>
      <c r="AA71" s="40"/>
      <c r="AB71" s="40">
        <f>P71*V71</f>
        <v>40000</v>
      </c>
      <c r="AC71" s="40"/>
      <c r="AD71" s="40"/>
      <c r="AE71" s="40"/>
      <c r="AF71" s="40"/>
      <c r="AG71" s="40"/>
      <c r="AH71" s="40"/>
      <c r="AI71" s="52">
        <v>38000</v>
      </c>
      <c r="AJ71" s="52"/>
      <c r="AK71" s="52"/>
      <c r="AL71" s="52"/>
      <c r="AM71" s="52"/>
      <c r="AN71" s="52"/>
      <c r="AO71" s="52"/>
      <c r="AP71" s="39">
        <v>100</v>
      </c>
      <c r="AQ71" s="39"/>
      <c r="AR71" s="39"/>
      <c r="AS71" s="39"/>
      <c r="AT71" s="39"/>
      <c r="AU71" s="39"/>
      <c r="AV71" s="40">
        <v>100</v>
      </c>
      <c r="AW71" s="40"/>
      <c r="AX71" s="40"/>
      <c r="AY71" s="40"/>
      <c r="AZ71" s="40"/>
      <c r="BA71" s="40"/>
      <c r="BB71" s="40">
        <f>AP71*AV71</f>
        <v>10000</v>
      </c>
      <c r="BC71" s="40"/>
      <c r="BD71" s="40"/>
      <c r="BE71" s="40"/>
      <c r="BF71" s="40"/>
      <c r="BG71" s="40"/>
      <c r="BH71" s="40"/>
      <c r="BI71" s="40">
        <v>9700</v>
      </c>
      <c r="BJ71" s="40"/>
      <c r="BK71" s="40"/>
      <c r="BL71" s="40"/>
      <c r="BM71" s="40"/>
      <c r="BN71" s="40"/>
      <c r="BO71" s="40"/>
      <c r="BP71" s="35">
        <v>3500</v>
      </c>
      <c r="BQ71" s="35"/>
      <c r="BR71" s="35"/>
      <c r="BS71" s="35"/>
      <c r="BT71" s="35"/>
      <c r="BU71" s="35"/>
      <c r="BV71" s="35"/>
      <c r="BW71" s="35">
        <f>AB71+BB71+BP71</f>
        <v>53500</v>
      </c>
      <c r="BX71" s="35"/>
      <c r="BY71" s="35"/>
      <c r="BZ71" s="35"/>
      <c r="CA71" s="35"/>
      <c r="CB71" s="35"/>
      <c r="CC71" s="35"/>
      <c r="CD71" s="35">
        <f>AI71+BI71+BP71</f>
        <v>51200</v>
      </c>
      <c r="CE71" s="35"/>
      <c r="CF71" s="35"/>
      <c r="CG71" s="35"/>
      <c r="CH71" s="35"/>
      <c r="CI71" s="35"/>
      <c r="CJ71" s="35"/>
      <c r="CK71" s="36">
        <f t="shared" ref="CK71" si="23">BW71-CD71</f>
        <v>2300</v>
      </c>
      <c r="CL71" s="36"/>
      <c r="CM71" s="36"/>
      <c r="CN71" s="36"/>
      <c r="CO71" s="36"/>
      <c r="CP71" s="36"/>
      <c r="CQ71" s="36"/>
      <c r="CR71" s="36"/>
      <c r="CS71" s="36"/>
      <c r="CT71" s="36"/>
    </row>
    <row r="72" spans="2:98" ht="24.95" customHeight="1" x14ac:dyDescent="0.25">
      <c r="B72" s="39"/>
      <c r="C72" s="39"/>
      <c r="D72" s="39"/>
      <c r="E72" s="39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39"/>
      <c r="Q72" s="39"/>
      <c r="R72" s="39"/>
      <c r="S72" s="39"/>
      <c r="T72" s="39"/>
      <c r="U72" s="39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52"/>
      <c r="AJ72" s="52"/>
      <c r="AK72" s="52"/>
      <c r="AL72" s="52"/>
      <c r="AM72" s="52"/>
      <c r="AN72" s="52"/>
      <c r="AO72" s="52"/>
      <c r="AP72" s="39"/>
      <c r="AQ72" s="39"/>
      <c r="AR72" s="39"/>
      <c r="AS72" s="39"/>
      <c r="AT72" s="39"/>
      <c r="AU72" s="39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6"/>
      <c r="CL72" s="36"/>
      <c r="CM72" s="36"/>
      <c r="CN72" s="36"/>
      <c r="CO72" s="36"/>
      <c r="CP72" s="36"/>
      <c r="CQ72" s="36"/>
      <c r="CR72" s="36"/>
      <c r="CS72" s="36"/>
      <c r="CT72" s="36"/>
    </row>
    <row r="73" spans="2:98" ht="24.95" customHeight="1" x14ac:dyDescent="0.25">
      <c r="B73" s="34">
        <v>10.3</v>
      </c>
      <c r="C73" s="34"/>
      <c r="D73" s="34"/>
      <c r="E73" s="34"/>
      <c r="F73" s="37" t="s">
        <v>33</v>
      </c>
      <c r="G73" s="37"/>
      <c r="H73" s="37"/>
      <c r="I73" s="37"/>
      <c r="J73" s="37"/>
      <c r="K73" s="37"/>
      <c r="L73" s="37"/>
      <c r="M73" s="37"/>
      <c r="N73" s="37"/>
      <c r="O73" s="37"/>
      <c r="P73" s="34">
        <v>200</v>
      </c>
      <c r="Q73" s="34"/>
      <c r="R73" s="34"/>
      <c r="S73" s="34"/>
      <c r="T73" s="34"/>
      <c r="U73" s="34"/>
      <c r="V73" s="32">
        <v>200</v>
      </c>
      <c r="W73" s="32"/>
      <c r="X73" s="32"/>
      <c r="Y73" s="32"/>
      <c r="Z73" s="32"/>
      <c r="AA73" s="32"/>
      <c r="AB73" s="32">
        <f>P73*V73</f>
        <v>40000</v>
      </c>
      <c r="AC73" s="32"/>
      <c r="AD73" s="32"/>
      <c r="AE73" s="32"/>
      <c r="AF73" s="32"/>
      <c r="AG73" s="32"/>
      <c r="AH73" s="32"/>
      <c r="AI73" s="38">
        <v>45000</v>
      </c>
      <c r="AJ73" s="38"/>
      <c r="AK73" s="38"/>
      <c r="AL73" s="38"/>
      <c r="AM73" s="38"/>
      <c r="AN73" s="38"/>
      <c r="AO73" s="38"/>
      <c r="AP73" s="34">
        <v>100</v>
      </c>
      <c r="AQ73" s="34"/>
      <c r="AR73" s="34"/>
      <c r="AS73" s="34"/>
      <c r="AT73" s="34"/>
      <c r="AU73" s="34"/>
      <c r="AV73" s="32">
        <v>100</v>
      </c>
      <c r="AW73" s="32"/>
      <c r="AX73" s="32"/>
      <c r="AY73" s="32"/>
      <c r="AZ73" s="32"/>
      <c r="BA73" s="32"/>
      <c r="BB73" s="32">
        <f>AP73*AV73</f>
        <v>10000</v>
      </c>
      <c r="BC73" s="32"/>
      <c r="BD73" s="32"/>
      <c r="BE73" s="32"/>
      <c r="BF73" s="32"/>
      <c r="BG73" s="32"/>
      <c r="BH73" s="32"/>
      <c r="BI73" s="32">
        <v>15000</v>
      </c>
      <c r="BJ73" s="32"/>
      <c r="BK73" s="32"/>
      <c r="BL73" s="32"/>
      <c r="BM73" s="32"/>
      <c r="BN73" s="32"/>
      <c r="BO73" s="32"/>
      <c r="BP73" s="33">
        <v>3500</v>
      </c>
      <c r="BQ73" s="33"/>
      <c r="BR73" s="33"/>
      <c r="BS73" s="33"/>
      <c r="BT73" s="33"/>
      <c r="BU73" s="33"/>
      <c r="BV73" s="33"/>
      <c r="BW73" s="33">
        <f>AB73+BB73+BP73</f>
        <v>53500</v>
      </c>
      <c r="BX73" s="33"/>
      <c r="BY73" s="33"/>
      <c r="BZ73" s="33"/>
      <c r="CA73" s="33"/>
      <c r="CB73" s="33"/>
      <c r="CC73" s="33"/>
      <c r="CD73" s="33">
        <f>AI73+BI73+BP73</f>
        <v>63500</v>
      </c>
      <c r="CE73" s="33"/>
      <c r="CF73" s="33"/>
      <c r="CG73" s="33"/>
      <c r="CH73" s="33"/>
      <c r="CI73" s="33"/>
      <c r="CJ73" s="33"/>
      <c r="CK73" s="34">
        <f t="shared" ref="CK73" si="24">BW73-CD73</f>
        <v>-10000</v>
      </c>
      <c r="CL73" s="34"/>
      <c r="CM73" s="34"/>
      <c r="CN73" s="34"/>
      <c r="CO73" s="34"/>
      <c r="CP73" s="34"/>
      <c r="CQ73" s="34"/>
      <c r="CR73" s="34"/>
      <c r="CS73" s="34"/>
      <c r="CT73" s="34"/>
    </row>
    <row r="74" spans="2:98" ht="24.95" customHeight="1" x14ac:dyDescent="0.25">
      <c r="B74" s="34"/>
      <c r="C74" s="34"/>
      <c r="D74" s="34"/>
      <c r="E74" s="34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4"/>
      <c r="Q74" s="34"/>
      <c r="R74" s="34"/>
      <c r="S74" s="34"/>
      <c r="T74" s="34"/>
      <c r="U74" s="34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8"/>
      <c r="AJ74" s="38"/>
      <c r="AK74" s="38"/>
      <c r="AL74" s="38"/>
      <c r="AM74" s="38"/>
      <c r="AN74" s="38"/>
      <c r="AO74" s="38"/>
      <c r="AP74" s="34"/>
      <c r="AQ74" s="34"/>
      <c r="AR74" s="34"/>
      <c r="AS74" s="34"/>
      <c r="AT74" s="34"/>
      <c r="AU74" s="34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4"/>
      <c r="CL74" s="34"/>
      <c r="CM74" s="34"/>
      <c r="CN74" s="34"/>
      <c r="CO74" s="34"/>
      <c r="CP74" s="34"/>
      <c r="CQ74" s="34"/>
      <c r="CR74" s="34"/>
      <c r="CS74" s="34"/>
      <c r="CT74" s="34"/>
    </row>
    <row r="75" spans="2:98" ht="24.95" customHeight="1" x14ac:dyDescent="0.25">
      <c r="B75" s="39">
        <v>10.4</v>
      </c>
      <c r="C75" s="39"/>
      <c r="D75" s="39"/>
      <c r="E75" s="39"/>
      <c r="F75" s="41" t="s">
        <v>33</v>
      </c>
      <c r="G75" s="41"/>
      <c r="H75" s="41"/>
      <c r="I75" s="41"/>
      <c r="J75" s="41"/>
      <c r="K75" s="41"/>
      <c r="L75" s="41"/>
      <c r="M75" s="41"/>
      <c r="N75" s="41"/>
      <c r="O75" s="41"/>
      <c r="P75" s="39">
        <v>200</v>
      </c>
      <c r="Q75" s="39"/>
      <c r="R75" s="39"/>
      <c r="S75" s="39"/>
      <c r="T75" s="39"/>
      <c r="U75" s="39"/>
      <c r="V75" s="40">
        <v>200</v>
      </c>
      <c r="W75" s="40"/>
      <c r="X75" s="40"/>
      <c r="Y75" s="40"/>
      <c r="Z75" s="40"/>
      <c r="AA75" s="40"/>
      <c r="AB75" s="40">
        <f>P75*V75</f>
        <v>40000</v>
      </c>
      <c r="AC75" s="40"/>
      <c r="AD75" s="40"/>
      <c r="AE75" s="40"/>
      <c r="AF75" s="40"/>
      <c r="AG75" s="40"/>
      <c r="AH75" s="40"/>
      <c r="AI75" s="52">
        <v>38000</v>
      </c>
      <c r="AJ75" s="52"/>
      <c r="AK75" s="52"/>
      <c r="AL75" s="52"/>
      <c r="AM75" s="52"/>
      <c r="AN75" s="52"/>
      <c r="AO75" s="52"/>
      <c r="AP75" s="39">
        <v>100</v>
      </c>
      <c r="AQ75" s="39"/>
      <c r="AR75" s="39"/>
      <c r="AS75" s="39"/>
      <c r="AT75" s="39"/>
      <c r="AU75" s="39"/>
      <c r="AV75" s="40">
        <v>100</v>
      </c>
      <c r="AW75" s="40"/>
      <c r="AX75" s="40"/>
      <c r="AY75" s="40"/>
      <c r="AZ75" s="40"/>
      <c r="BA75" s="40"/>
      <c r="BB75" s="40">
        <f>AP75*AV75</f>
        <v>10000</v>
      </c>
      <c r="BC75" s="40"/>
      <c r="BD75" s="40"/>
      <c r="BE75" s="40"/>
      <c r="BF75" s="40"/>
      <c r="BG75" s="40"/>
      <c r="BH75" s="40"/>
      <c r="BI75" s="40">
        <v>9700</v>
      </c>
      <c r="BJ75" s="40"/>
      <c r="BK75" s="40"/>
      <c r="BL75" s="40"/>
      <c r="BM75" s="40"/>
      <c r="BN75" s="40"/>
      <c r="BO75" s="40"/>
      <c r="BP75" s="35">
        <v>3500</v>
      </c>
      <c r="BQ75" s="35"/>
      <c r="BR75" s="35"/>
      <c r="BS75" s="35"/>
      <c r="BT75" s="35"/>
      <c r="BU75" s="35"/>
      <c r="BV75" s="35"/>
      <c r="BW75" s="35">
        <f>AB75+BB75+BP75</f>
        <v>53500</v>
      </c>
      <c r="BX75" s="35"/>
      <c r="BY75" s="35"/>
      <c r="BZ75" s="35"/>
      <c r="CA75" s="35"/>
      <c r="CB75" s="35"/>
      <c r="CC75" s="35"/>
      <c r="CD75" s="35">
        <f>AI75+BI75+BP75</f>
        <v>51200</v>
      </c>
      <c r="CE75" s="35"/>
      <c r="CF75" s="35"/>
      <c r="CG75" s="35"/>
      <c r="CH75" s="35"/>
      <c r="CI75" s="35"/>
      <c r="CJ75" s="35"/>
      <c r="CK75" s="36">
        <f t="shared" ref="CK75" si="25">BW75-CD75</f>
        <v>2300</v>
      </c>
      <c r="CL75" s="36"/>
      <c r="CM75" s="36"/>
      <c r="CN75" s="36"/>
      <c r="CO75" s="36"/>
      <c r="CP75" s="36"/>
      <c r="CQ75" s="36"/>
      <c r="CR75" s="36"/>
      <c r="CS75" s="36"/>
      <c r="CT75" s="36"/>
    </row>
    <row r="76" spans="2:98" ht="24.95" customHeight="1" x14ac:dyDescent="0.25">
      <c r="B76" s="39"/>
      <c r="C76" s="39"/>
      <c r="D76" s="39"/>
      <c r="E76" s="39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39"/>
      <c r="Q76" s="39"/>
      <c r="R76" s="39"/>
      <c r="S76" s="39"/>
      <c r="T76" s="39"/>
      <c r="U76" s="39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52"/>
      <c r="AJ76" s="52"/>
      <c r="AK76" s="52"/>
      <c r="AL76" s="52"/>
      <c r="AM76" s="52"/>
      <c r="AN76" s="52"/>
      <c r="AO76" s="52"/>
      <c r="AP76" s="39"/>
      <c r="AQ76" s="39"/>
      <c r="AR76" s="39"/>
      <c r="AS76" s="39"/>
      <c r="AT76" s="39"/>
      <c r="AU76" s="39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6"/>
      <c r="CL76" s="36"/>
      <c r="CM76" s="36"/>
      <c r="CN76" s="36"/>
      <c r="CO76" s="36"/>
      <c r="CP76" s="36"/>
      <c r="CQ76" s="36"/>
      <c r="CR76" s="36"/>
      <c r="CS76" s="36"/>
      <c r="CT76" s="36"/>
    </row>
    <row r="77" spans="2:98" ht="24.95" customHeight="1" x14ac:dyDescent="0.25">
      <c r="B77" s="34">
        <v>10.5</v>
      </c>
      <c r="C77" s="34"/>
      <c r="D77" s="34"/>
      <c r="E77" s="34"/>
      <c r="F77" s="37" t="s">
        <v>33</v>
      </c>
      <c r="G77" s="37"/>
      <c r="H77" s="37"/>
      <c r="I77" s="37"/>
      <c r="J77" s="37"/>
      <c r="K77" s="37"/>
      <c r="L77" s="37"/>
      <c r="M77" s="37"/>
      <c r="N77" s="37"/>
      <c r="O77" s="37"/>
      <c r="P77" s="34">
        <v>200</v>
      </c>
      <c r="Q77" s="34"/>
      <c r="R77" s="34"/>
      <c r="S77" s="34"/>
      <c r="T77" s="34"/>
      <c r="U77" s="34"/>
      <c r="V77" s="32">
        <v>200</v>
      </c>
      <c r="W77" s="32"/>
      <c r="X77" s="32"/>
      <c r="Y77" s="32"/>
      <c r="Z77" s="32"/>
      <c r="AA77" s="32"/>
      <c r="AB77" s="32">
        <f>P77*V77</f>
        <v>40000</v>
      </c>
      <c r="AC77" s="32"/>
      <c r="AD77" s="32"/>
      <c r="AE77" s="32"/>
      <c r="AF77" s="32"/>
      <c r="AG77" s="32"/>
      <c r="AH77" s="32"/>
      <c r="AI77" s="38">
        <v>45000</v>
      </c>
      <c r="AJ77" s="38"/>
      <c r="AK77" s="38"/>
      <c r="AL77" s="38"/>
      <c r="AM77" s="38"/>
      <c r="AN77" s="38"/>
      <c r="AO77" s="38"/>
      <c r="AP77" s="34">
        <v>100</v>
      </c>
      <c r="AQ77" s="34"/>
      <c r="AR77" s="34"/>
      <c r="AS77" s="34"/>
      <c r="AT77" s="34"/>
      <c r="AU77" s="34"/>
      <c r="AV77" s="32">
        <v>100</v>
      </c>
      <c r="AW77" s="32"/>
      <c r="AX77" s="32"/>
      <c r="AY77" s="32"/>
      <c r="AZ77" s="32"/>
      <c r="BA77" s="32"/>
      <c r="BB77" s="32">
        <f>AP77*AV77</f>
        <v>10000</v>
      </c>
      <c r="BC77" s="32"/>
      <c r="BD77" s="32"/>
      <c r="BE77" s="32"/>
      <c r="BF77" s="32"/>
      <c r="BG77" s="32"/>
      <c r="BH77" s="32"/>
      <c r="BI77" s="32">
        <v>15000</v>
      </c>
      <c r="BJ77" s="32"/>
      <c r="BK77" s="32"/>
      <c r="BL77" s="32"/>
      <c r="BM77" s="32"/>
      <c r="BN77" s="32"/>
      <c r="BO77" s="32"/>
      <c r="BP77" s="33">
        <v>3500</v>
      </c>
      <c r="BQ77" s="33"/>
      <c r="BR77" s="33"/>
      <c r="BS77" s="33"/>
      <c r="BT77" s="33"/>
      <c r="BU77" s="33"/>
      <c r="BV77" s="33"/>
      <c r="BW77" s="33">
        <f>AB77+BB77+BP77</f>
        <v>53500</v>
      </c>
      <c r="BX77" s="33"/>
      <c r="BY77" s="33"/>
      <c r="BZ77" s="33"/>
      <c r="CA77" s="33"/>
      <c r="CB77" s="33"/>
      <c r="CC77" s="33"/>
      <c r="CD77" s="33">
        <f>AI77+BI77+BP77</f>
        <v>63500</v>
      </c>
      <c r="CE77" s="33"/>
      <c r="CF77" s="33"/>
      <c r="CG77" s="33"/>
      <c r="CH77" s="33"/>
      <c r="CI77" s="33"/>
      <c r="CJ77" s="33"/>
      <c r="CK77" s="34">
        <f t="shared" ref="CK77" si="26">BW77-CD77</f>
        <v>-10000</v>
      </c>
      <c r="CL77" s="34"/>
      <c r="CM77" s="34"/>
      <c r="CN77" s="34"/>
      <c r="CO77" s="34"/>
      <c r="CP77" s="34"/>
      <c r="CQ77" s="34"/>
      <c r="CR77" s="34"/>
      <c r="CS77" s="34"/>
      <c r="CT77" s="34"/>
    </row>
    <row r="78" spans="2:98" ht="24.95" customHeight="1" thickBot="1" x14ac:dyDescent="0.3">
      <c r="B78" s="34"/>
      <c r="C78" s="34"/>
      <c r="D78" s="34"/>
      <c r="E78" s="34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4"/>
      <c r="Q78" s="34"/>
      <c r="R78" s="34"/>
      <c r="S78" s="34"/>
      <c r="T78" s="34"/>
      <c r="U78" s="34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8"/>
      <c r="AJ78" s="38"/>
      <c r="AK78" s="38"/>
      <c r="AL78" s="38"/>
      <c r="AM78" s="38"/>
      <c r="AN78" s="38"/>
      <c r="AO78" s="38"/>
      <c r="AP78" s="34"/>
      <c r="AQ78" s="34"/>
      <c r="AR78" s="34"/>
      <c r="AS78" s="34"/>
      <c r="AT78" s="34"/>
      <c r="AU78" s="34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4"/>
      <c r="CL78" s="34"/>
      <c r="CM78" s="34"/>
      <c r="CN78" s="34"/>
      <c r="CO78" s="34"/>
      <c r="CP78" s="34"/>
      <c r="CQ78" s="34"/>
      <c r="CR78" s="34"/>
      <c r="CS78" s="34"/>
      <c r="CT78" s="34"/>
    </row>
    <row r="79" spans="2:98" ht="24.95" customHeight="1" thickTop="1" x14ac:dyDescent="0.25">
      <c r="B79" s="46" t="s">
        <v>31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50">
        <f>SUM(AB23:AH78)</f>
        <v>1120000</v>
      </c>
      <c r="AC79" s="50"/>
      <c r="AD79" s="50"/>
      <c r="AE79" s="50"/>
      <c r="AF79" s="50"/>
      <c r="AG79" s="50"/>
      <c r="AH79" s="50"/>
      <c r="AI79" s="50">
        <f>SUM(AI23:AO78)</f>
        <v>1162000</v>
      </c>
      <c r="AJ79" s="50"/>
      <c r="AK79" s="50"/>
      <c r="AL79" s="50"/>
      <c r="AM79" s="50"/>
      <c r="AN79" s="50"/>
      <c r="AO79" s="50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50">
        <f>SUM(BB23:BH78)</f>
        <v>280000</v>
      </c>
      <c r="BC79" s="50"/>
      <c r="BD79" s="50"/>
      <c r="BE79" s="50"/>
      <c r="BF79" s="50"/>
      <c r="BG79" s="50"/>
      <c r="BH79" s="50"/>
      <c r="BI79" s="50">
        <f>SUM(BI23:BO78)</f>
        <v>345800</v>
      </c>
      <c r="BJ79" s="50"/>
      <c r="BK79" s="50"/>
      <c r="BL79" s="50"/>
      <c r="BM79" s="50"/>
      <c r="BN79" s="50"/>
      <c r="BO79" s="50"/>
      <c r="BP79" s="42">
        <f>SUM(BP23:BV78)</f>
        <v>98000</v>
      </c>
      <c r="BQ79" s="42"/>
      <c r="BR79" s="42"/>
      <c r="BS79" s="42"/>
      <c r="BT79" s="42"/>
      <c r="BU79" s="42"/>
      <c r="BV79" s="42"/>
      <c r="BW79" s="42">
        <f>SUM(BW23:CC78)</f>
        <v>1498000</v>
      </c>
      <c r="BX79" s="42"/>
      <c r="BY79" s="42"/>
      <c r="BZ79" s="42"/>
      <c r="CA79" s="42"/>
      <c r="CB79" s="42"/>
      <c r="CC79" s="42"/>
      <c r="CD79" s="42">
        <f>SUM(CD23:CJ78)</f>
        <v>1605800</v>
      </c>
      <c r="CE79" s="42"/>
      <c r="CF79" s="42"/>
      <c r="CG79" s="42"/>
      <c r="CH79" s="42"/>
      <c r="CI79" s="42"/>
      <c r="CJ79" s="42"/>
      <c r="CK79" s="44">
        <f t="shared" ref="CK79" si="27">BW79-CD79</f>
        <v>-107800</v>
      </c>
      <c r="CL79" s="44"/>
      <c r="CM79" s="44"/>
      <c r="CN79" s="44"/>
      <c r="CO79" s="44"/>
      <c r="CP79" s="44"/>
      <c r="CQ79" s="44"/>
      <c r="CR79" s="44"/>
      <c r="CS79" s="44"/>
      <c r="CT79" s="44"/>
    </row>
    <row r="80" spans="2:98" ht="24.95" customHeight="1" x14ac:dyDescent="0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5"/>
      <c r="CL80" s="45"/>
      <c r="CM80" s="45"/>
      <c r="CN80" s="45"/>
      <c r="CO80" s="45"/>
      <c r="CP80" s="45"/>
      <c r="CQ80" s="45"/>
      <c r="CR80" s="45"/>
      <c r="CS80" s="45"/>
      <c r="CT80" s="45"/>
    </row>
    <row r="81" spans="42:47" ht="18" customHeight="1" x14ac:dyDescent="0.25">
      <c r="AP81" s="9"/>
      <c r="AQ81" s="9"/>
      <c r="AR81" s="9"/>
      <c r="AS81" s="9"/>
      <c r="AT81" s="9"/>
      <c r="AU81" s="9"/>
    </row>
    <row r="82" spans="42:47" ht="18" customHeight="1" x14ac:dyDescent="0.25"/>
    <row r="83" spans="42:47" ht="18" customHeight="1" x14ac:dyDescent="0.25"/>
  </sheetData>
  <mergeCells count="456">
    <mergeCell ref="B1:CT2"/>
    <mergeCell ref="S14:AV15"/>
    <mergeCell ref="S4:AV5"/>
    <mergeCell ref="S6:AV7"/>
    <mergeCell ref="S8:AV9"/>
    <mergeCell ref="S10:AD11"/>
    <mergeCell ref="S12:AD13"/>
    <mergeCell ref="B4:Q5"/>
    <mergeCell ref="B6:Q7"/>
    <mergeCell ref="B8:Q9"/>
    <mergeCell ref="B10:Q11"/>
    <mergeCell ref="B12:Q13"/>
    <mergeCell ref="R10:R11"/>
    <mergeCell ref="R8:R9"/>
    <mergeCell ref="R4:R5"/>
    <mergeCell ref="R6:R7"/>
    <mergeCell ref="BH4:BZ5"/>
    <mergeCell ref="BH6:BZ7"/>
    <mergeCell ref="BH8:BZ9"/>
    <mergeCell ref="BH10:BZ11"/>
    <mergeCell ref="BH12:BZ13"/>
    <mergeCell ref="CA4:CT5"/>
    <mergeCell ref="CA6:CT7"/>
    <mergeCell ref="CA8:CT9"/>
    <mergeCell ref="B21:E22"/>
    <mergeCell ref="F21:O22"/>
    <mergeCell ref="P21:U22"/>
    <mergeCell ref="R12:R13"/>
    <mergeCell ref="R14:R15"/>
    <mergeCell ref="B19:O20"/>
    <mergeCell ref="B17:CT18"/>
    <mergeCell ref="B16:CT16"/>
    <mergeCell ref="B14:Q15"/>
    <mergeCell ref="BP21:BV22"/>
    <mergeCell ref="BW21:CC22"/>
    <mergeCell ref="CD21:CJ22"/>
    <mergeCell ref="BW19:CJ20"/>
    <mergeCell ref="CK19:CT20"/>
    <mergeCell ref="CK21:CT22"/>
    <mergeCell ref="V21:AA22"/>
    <mergeCell ref="AB21:AH22"/>
    <mergeCell ref="AI21:AO22"/>
    <mergeCell ref="P19:AO20"/>
    <mergeCell ref="AP19:BO20"/>
    <mergeCell ref="AP21:AU22"/>
    <mergeCell ref="AV21:BA22"/>
    <mergeCell ref="BB21:BH22"/>
    <mergeCell ref="BI21:BO22"/>
    <mergeCell ref="B25:E26"/>
    <mergeCell ref="F25:O26"/>
    <mergeCell ref="P25:U26"/>
    <mergeCell ref="V25:AA26"/>
    <mergeCell ref="AB25:AH26"/>
    <mergeCell ref="AI25:AO26"/>
    <mergeCell ref="AP25:AU26"/>
    <mergeCell ref="AV25:BA26"/>
    <mergeCell ref="AP23:AU24"/>
    <mergeCell ref="AV23:BA24"/>
    <mergeCell ref="B23:E24"/>
    <mergeCell ref="F23:O24"/>
    <mergeCell ref="AI23:AO24"/>
    <mergeCell ref="P23:U24"/>
    <mergeCell ref="V23:AA24"/>
    <mergeCell ref="AB23:AH24"/>
    <mergeCell ref="BB25:BH26"/>
    <mergeCell ref="BI25:BO26"/>
    <mergeCell ref="BP25:BV26"/>
    <mergeCell ref="BW25:CC26"/>
    <mergeCell ref="CD25:CJ26"/>
    <mergeCell ref="BP19:BV20"/>
    <mergeCell ref="CK25:CT26"/>
    <mergeCell ref="CD23:CJ24"/>
    <mergeCell ref="CK23:CT24"/>
    <mergeCell ref="BB23:BH24"/>
    <mergeCell ref="BI23:BO24"/>
    <mergeCell ref="BP23:BV24"/>
    <mergeCell ref="BW23:CC24"/>
    <mergeCell ref="CK29:CT30"/>
    <mergeCell ref="CD27:CJ28"/>
    <mergeCell ref="CK27:CT28"/>
    <mergeCell ref="B29:E30"/>
    <mergeCell ref="F29:O30"/>
    <mergeCell ref="P29:U30"/>
    <mergeCell ref="V29:AA30"/>
    <mergeCell ref="AB29:AH30"/>
    <mergeCell ref="AI29:AO30"/>
    <mergeCell ref="AP29:AU30"/>
    <mergeCell ref="AV29:BA30"/>
    <mergeCell ref="AP27:AU28"/>
    <mergeCell ref="AV27:BA28"/>
    <mergeCell ref="BB27:BH28"/>
    <mergeCell ref="BI27:BO28"/>
    <mergeCell ref="BP27:BV28"/>
    <mergeCell ref="BW27:CC28"/>
    <mergeCell ref="B27:E28"/>
    <mergeCell ref="F27:O28"/>
    <mergeCell ref="P27:U28"/>
    <mergeCell ref="V27:AA28"/>
    <mergeCell ref="AB27:AH28"/>
    <mergeCell ref="AI27:AO28"/>
    <mergeCell ref="P31:U32"/>
    <mergeCell ref="V31:AA32"/>
    <mergeCell ref="AB31:AH32"/>
    <mergeCell ref="AI31:AO32"/>
    <mergeCell ref="BB29:BH30"/>
    <mergeCell ref="BI29:BO30"/>
    <mergeCell ref="BP29:BV30"/>
    <mergeCell ref="BW29:CC30"/>
    <mergeCell ref="CD29:CJ30"/>
    <mergeCell ref="BB33:BH34"/>
    <mergeCell ref="BI33:BO34"/>
    <mergeCell ref="BP33:BV34"/>
    <mergeCell ref="BW33:CC34"/>
    <mergeCell ref="CD33:CJ34"/>
    <mergeCell ref="CK33:CT34"/>
    <mergeCell ref="CD31:CJ32"/>
    <mergeCell ref="CK31:CT32"/>
    <mergeCell ref="B33:E34"/>
    <mergeCell ref="F33:O34"/>
    <mergeCell ref="P33:U34"/>
    <mergeCell ref="V33:AA34"/>
    <mergeCell ref="AB33:AH34"/>
    <mergeCell ref="AI33:AO34"/>
    <mergeCell ref="AP33:AU34"/>
    <mergeCell ref="AV33:BA34"/>
    <mergeCell ref="AP31:AU32"/>
    <mergeCell ref="AV31:BA32"/>
    <mergeCell ref="BB31:BH32"/>
    <mergeCell ref="BI31:BO32"/>
    <mergeCell ref="BP31:BV32"/>
    <mergeCell ref="BW31:CC32"/>
    <mergeCell ref="B31:E32"/>
    <mergeCell ref="F31:O32"/>
    <mergeCell ref="BB35:BH36"/>
    <mergeCell ref="BI35:BO36"/>
    <mergeCell ref="BP35:BV36"/>
    <mergeCell ref="BW35:CC36"/>
    <mergeCell ref="B35:E36"/>
    <mergeCell ref="F35:O36"/>
    <mergeCell ref="P35:U36"/>
    <mergeCell ref="V35:AA36"/>
    <mergeCell ref="AB35:AH36"/>
    <mergeCell ref="AI35:AO36"/>
    <mergeCell ref="B37:E38"/>
    <mergeCell ref="F37:O38"/>
    <mergeCell ref="P37:U38"/>
    <mergeCell ref="V37:AA38"/>
    <mergeCell ref="AB37:AH38"/>
    <mergeCell ref="AI37:AO38"/>
    <mergeCell ref="AP37:AU38"/>
    <mergeCell ref="AV37:BA38"/>
    <mergeCell ref="AP35:AU36"/>
    <mergeCell ref="AV35:BA36"/>
    <mergeCell ref="P39:U40"/>
    <mergeCell ref="V39:AA40"/>
    <mergeCell ref="AB39:AH40"/>
    <mergeCell ref="AI39:AO40"/>
    <mergeCell ref="BB37:BH38"/>
    <mergeCell ref="BI37:BO38"/>
    <mergeCell ref="BP37:BV38"/>
    <mergeCell ref="BW37:CC38"/>
    <mergeCell ref="CD37:CJ38"/>
    <mergeCell ref="BB41:BH42"/>
    <mergeCell ref="BI41:BO42"/>
    <mergeCell ref="BP41:BV42"/>
    <mergeCell ref="BW41:CC42"/>
    <mergeCell ref="CD41:CJ42"/>
    <mergeCell ref="CK41:CT42"/>
    <mergeCell ref="CD39:CJ40"/>
    <mergeCell ref="CK39:CT40"/>
    <mergeCell ref="B41:E42"/>
    <mergeCell ref="F41:O42"/>
    <mergeCell ref="P41:U42"/>
    <mergeCell ref="V41:AA42"/>
    <mergeCell ref="AB41:AH42"/>
    <mergeCell ref="AI41:AO42"/>
    <mergeCell ref="AP41:AU42"/>
    <mergeCell ref="AV41:BA42"/>
    <mergeCell ref="AP39:AU40"/>
    <mergeCell ref="AV39:BA40"/>
    <mergeCell ref="BB39:BH40"/>
    <mergeCell ref="BI39:BO40"/>
    <mergeCell ref="BP39:BV40"/>
    <mergeCell ref="BW39:CC40"/>
    <mergeCell ref="B39:E40"/>
    <mergeCell ref="F39:O40"/>
    <mergeCell ref="BB43:BH44"/>
    <mergeCell ref="BI43:BO44"/>
    <mergeCell ref="BP43:BV44"/>
    <mergeCell ref="BW43:CC44"/>
    <mergeCell ref="B43:E44"/>
    <mergeCell ref="F43:O44"/>
    <mergeCell ref="P43:U44"/>
    <mergeCell ref="V43:AA44"/>
    <mergeCell ref="AB43:AH44"/>
    <mergeCell ref="AI43:AO44"/>
    <mergeCell ref="B45:E46"/>
    <mergeCell ref="F45:O46"/>
    <mergeCell ref="P45:U46"/>
    <mergeCell ref="V45:AA46"/>
    <mergeCell ref="AB45:AH46"/>
    <mergeCell ref="AI45:AO46"/>
    <mergeCell ref="AP45:AU46"/>
    <mergeCell ref="AV45:BA46"/>
    <mergeCell ref="AP43:AU44"/>
    <mergeCell ref="AV43:BA44"/>
    <mergeCell ref="P47:U48"/>
    <mergeCell ref="V47:AA48"/>
    <mergeCell ref="AB47:AH48"/>
    <mergeCell ref="AI47:AO48"/>
    <mergeCell ref="BB45:BH46"/>
    <mergeCell ref="BI45:BO46"/>
    <mergeCell ref="BP45:BV46"/>
    <mergeCell ref="BW45:CC46"/>
    <mergeCell ref="CD45:CJ46"/>
    <mergeCell ref="BB49:BH50"/>
    <mergeCell ref="BI49:BO50"/>
    <mergeCell ref="BP49:BV50"/>
    <mergeCell ref="BW49:CC50"/>
    <mergeCell ref="CD49:CJ50"/>
    <mergeCell ref="CK49:CT50"/>
    <mergeCell ref="CD47:CJ48"/>
    <mergeCell ref="CK47:CT48"/>
    <mergeCell ref="B49:E50"/>
    <mergeCell ref="F49:O50"/>
    <mergeCell ref="P49:U50"/>
    <mergeCell ref="V49:AA50"/>
    <mergeCell ref="AB49:AH50"/>
    <mergeCell ref="AI49:AO50"/>
    <mergeCell ref="AP49:AU50"/>
    <mergeCell ref="AV49:BA50"/>
    <mergeCell ref="AP47:AU48"/>
    <mergeCell ref="AV47:BA48"/>
    <mergeCell ref="BB47:BH48"/>
    <mergeCell ref="BI47:BO48"/>
    <mergeCell ref="BP47:BV48"/>
    <mergeCell ref="BW47:CC48"/>
    <mergeCell ref="B47:E48"/>
    <mergeCell ref="F47:O48"/>
    <mergeCell ref="BB51:BH52"/>
    <mergeCell ref="BI51:BO52"/>
    <mergeCell ref="BP51:BV52"/>
    <mergeCell ref="BW51:CC52"/>
    <mergeCell ref="B51:E52"/>
    <mergeCell ref="F51:O52"/>
    <mergeCell ref="P51:U52"/>
    <mergeCell ref="V51:AA52"/>
    <mergeCell ref="AB51:AH52"/>
    <mergeCell ref="AI51:AO52"/>
    <mergeCell ref="B53:E54"/>
    <mergeCell ref="F53:O54"/>
    <mergeCell ref="P53:U54"/>
    <mergeCell ref="V53:AA54"/>
    <mergeCell ref="AB53:AH54"/>
    <mergeCell ref="AI53:AO54"/>
    <mergeCell ref="AP53:AU54"/>
    <mergeCell ref="AV53:BA54"/>
    <mergeCell ref="AP51:AU52"/>
    <mergeCell ref="AV51:BA52"/>
    <mergeCell ref="P55:U56"/>
    <mergeCell ref="V55:AA56"/>
    <mergeCell ref="AB55:AH56"/>
    <mergeCell ref="AI55:AO56"/>
    <mergeCell ref="BB53:BH54"/>
    <mergeCell ref="BI53:BO54"/>
    <mergeCell ref="BP53:BV54"/>
    <mergeCell ref="BW53:CC54"/>
    <mergeCell ref="CD53:CJ54"/>
    <mergeCell ref="BB57:BH58"/>
    <mergeCell ref="BI57:BO58"/>
    <mergeCell ref="BP57:BV58"/>
    <mergeCell ref="BW57:CC58"/>
    <mergeCell ref="CD57:CJ58"/>
    <mergeCell ref="CK57:CT58"/>
    <mergeCell ref="CD55:CJ56"/>
    <mergeCell ref="CK55:CT56"/>
    <mergeCell ref="B57:E58"/>
    <mergeCell ref="F57:O58"/>
    <mergeCell ref="P57:U58"/>
    <mergeCell ref="V57:AA58"/>
    <mergeCell ref="AB57:AH58"/>
    <mergeCell ref="AI57:AO58"/>
    <mergeCell ref="AP57:AU58"/>
    <mergeCell ref="AV57:BA58"/>
    <mergeCell ref="AP55:AU56"/>
    <mergeCell ref="AV55:BA56"/>
    <mergeCell ref="BB55:BH56"/>
    <mergeCell ref="BI55:BO56"/>
    <mergeCell ref="BP55:BV56"/>
    <mergeCell ref="BW55:CC56"/>
    <mergeCell ref="B55:E56"/>
    <mergeCell ref="F55:O56"/>
    <mergeCell ref="BB59:BH60"/>
    <mergeCell ref="BI59:BO60"/>
    <mergeCell ref="BP59:BV60"/>
    <mergeCell ref="BW59:CC60"/>
    <mergeCell ref="B59:E60"/>
    <mergeCell ref="F59:O60"/>
    <mergeCell ref="P59:U60"/>
    <mergeCell ref="V59:AA60"/>
    <mergeCell ref="AB59:AH60"/>
    <mergeCell ref="AI59:AO60"/>
    <mergeCell ref="B61:E62"/>
    <mergeCell ref="F61:O62"/>
    <mergeCell ref="P61:U62"/>
    <mergeCell ref="V61:AA62"/>
    <mergeCell ref="AB61:AH62"/>
    <mergeCell ref="AI61:AO62"/>
    <mergeCell ref="AP61:AU62"/>
    <mergeCell ref="AV61:BA62"/>
    <mergeCell ref="AP59:AU60"/>
    <mergeCell ref="AV59:BA60"/>
    <mergeCell ref="P63:U64"/>
    <mergeCell ref="V63:AA64"/>
    <mergeCell ref="AB63:AH64"/>
    <mergeCell ref="AI63:AO64"/>
    <mergeCell ref="BB61:BH62"/>
    <mergeCell ref="BI61:BO62"/>
    <mergeCell ref="BP61:BV62"/>
    <mergeCell ref="BW61:CC62"/>
    <mergeCell ref="CD61:CJ62"/>
    <mergeCell ref="BB65:BH66"/>
    <mergeCell ref="BI65:BO66"/>
    <mergeCell ref="BP65:BV66"/>
    <mergeCell ref="BW65:CC66"/>
    <mergeCell ref="CD65:CJ66"/>
    <mergeCell ref="CK65:CT66"/>
    <mergeCell ref="CD63:CJ64"/>
    <mergeCell ref="CK63:CT64"/>
    <mergeCell ref="B65:E66"/>
    <mergeCell ref="F65:O66"/>
    <mergeCell ref="P65:U66"/>
    <mergeCell ref="V65:AA66"/>
    <mergeCell ref="AB65:AH66"/>
    <mergeCell ref="AI65:AO66"/>
    <mergeCell ref="AP65:AU66"/>
    <mergeCell ref="AV65:BA66"/>
    <mergeCell ref="AP63:AU64"/>
    <mergeCell ref="AV63:BA64"/>
    <mergeCell ref="BB63:BH64"/>
    <mergeCell ref="BI63:BO64"/>
    <mergeCell ref="BP63:BV64"/>
    <mergeCell ref="BW63:CC64"/>
    <mergeCell ref="B63:E64"/>
    <mergeCell ref="F63:O64"/>
    <mergeCell ref="BB67:BH68"/>
    <mergeCell ref="BI67:BO68"/>
    <mergeCell ref="BP67:BV68"/>
    <mergeCell ref="BW67:CC68"/>
    <mergeCell ref="B67:E68"/>
    <mergeCell ref="F67:O68"/>
    <mergeCell ref="P67:U68"/>
    <mergeCell ref="V67:AA68"/>
    <mergeCell ref="AB67:AH68"/>
    <mergeCell ref="AI67:AO68"/>
    <mergeCell ref="B69:E70"/>
    <mergeCell ref="F69:O70"/>
    <mergeCell ref="P69:U70"/>
    <mergeCell ref="V69:AA70"/>
    <mergeCell ref="AB69:AH70"/>
    <mergeCell ref="AI69:AO70"/>
    <mergeCell ref="AP69:AU70"/>
    <mergeCell ref="AV69:BA70"/>
    <mergeCell ref="AP67:AU68"/>
    <mergeCell ref="AV67:BA68"/>
    <mergeCell ref="P71:U72"/>
    <mergeCell ref="V71:AA72"/>
    <mergeCell ref="AB71:AH72"/>
    <mergeCell ref="AI71:AO72"/>
    <mergeCell ref="BB69:BH70"/>
    <mergeCell ref="BI69:BO70"/>
    <mergeCell ref="BP69:BV70"/>
    <mergeCell ref="BW69:CC70"/>
    <mergeCell ref="CD69:CJ70"/>
    <mergeCell ref="BB73:BH74"/>
    <mergeCell ref="BI73:BO74"/>
    <mergeCell ref="BP73:BV74"/>
    <mergeCell ref="BW73:CC74"/>
    <mergeCell ref="CD73:CJ74"/>
    <mergeCell ref="CK73:CT74"/>
    <mergeCell ref="CD71:CJ72"/>
    <mergeCell ref="CK71:CT72"/>
    <mergeCell ref="B73:E74"/>
    <mergeCell ref="F73:O74"/>
    <mergeCell ref="P73:U74"/>
    <mergeCell ref="V73:AA74"/>
    <mergeCell ref="AB73:AH74"/>
    <mergeCell ref="AI73:AO74"/>
    <mergeCell ref="AP73:AU74"/>
    <mergeCell ref="AV73:BA74"/>
    <mergeCell ref="AP71:AU72"/>
    <mergeCell ref="AV71:BA72"/>
    <mergeCell ref="BB71:BH72"/>
    <mergeCell ref="BI71:BO72"/>
    <mergeCell ref="BP71:BV72"/>
    <mergeCell ref="BW71:CC72"/>
    <mergeCell ref="B71:E72"/>
    <mergeCell ref="F71:O72"/>
    <mergeCell ref="BB75:BH76"/>
    <mergeCell ref="BB77:BH78"/>
    <mergeCell ref="BI75:BO76"/>
    <mergeCell ref="BP75:BV76"/>
    <mergeCell ref="BW75:CC76"/>
    <mergeCell ref="B75:E76"/>
    <mergeCell ref="F75:O76"/>
    <mergeCell ref="CD79:CJ80"/>
    <mergeCell ref="CK79:CT80"/>
    <mergeCell ref="B79:O80"/>
    <mergeCell ref="AP79:AU80"/>
    <mergeCell ref="AV79:BA80"/>
    <mergeCell ref="BB79:BH80"/>
    <mergeCell ref="BI79:BO80"/>
    <mergeCell ref="BP79:BV80"/>
    <mergeCell ref="BW79:CC80"/>
    <mergeCell ref="P79:U80"/>
    <mergeCell ref="V79:AA80"/>
    <mergeCell ref="AB79:AH80"/>
    <mergeCell ref="AI79:AO80"/>
    <mergeCell ref="P75:U76"/>
    <mergeCell ref="V75:AA76"/>
    <mergeCell ref="AB75:AH76"/>
    <mergeCell ref="AI75:AO76"/>
    <mergeCell ref="B77:E78"/>
    <mergeCell ref="F77:O78"/>
    <mergeCell ref="P77:U78"/>
    <mergeCell ref="V77:AA78"/>
    <mergeCell ref="AB77:AH78"/>
    <mergeCell ref="AI77:AO78"/>
    <mergeCell ref="AP77:AU78"/>
    <mergeCell ref="AV77:BA78"/>
    <mergeCell ref="AP75:AU76"/>
    <mergeCell ref="AV75:BA76"/>
    <mergeCell ref="CA10:CT11"/>
    <mergeCell ref="CA12:CT13"/>
    <mergeCell ref="BI77:BO78"/>
    <mergeCell ref="BP77:BV78"/>
    <mergeCell ref="BW77:CC78"/>
    <mergeCell ref="CD77:CJ78"/>
    <mergeCell ref="CK77:CT78"/>
    <mergeCell ref="CD75:CJ76"/>
    <mergeCell ref="CK75:CT76"/>
    <mergeCell ref="CK69:CT70"/>
    <mergeCell ref="CD67:CJ68"/>
    <mergeCell ref="CK67:CT68"/>
    <mergeCell ref="CK61:CT62"/>
    <mergeCell ref="CD59:CJ60"/>
    <mergeCell ref="CK59:CT60"/>
    <mergeCell ref="CK53:CT54"/>
    <mergeCell ref="CD51:CJ52"/>
    <mergeCell ref="CK51:CT52"/>
    <mergeCell ref="CK45:CT46"/>
    <mergeCell ref="CD43:CJ44"/>
    <mergeCell ref="CK43:CT44"/>
    <mergeCell ref="CK37:CT38"/>
    <mergeCell ref="CD35:CJ36"/>
    <mergeCell ref="CK35:CT36"/>
  </mergeCells>
  <pageMargins left="0.7" right="0.6" top="0.68" bottom="0.75" header="0.3" footer="0.3"/>
  <pageSetup scale="33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zoomScale="90" zoomScaleNormal="90" workbookViewId="0">
      <selection activeCell="B1" sqref="B1:D2"/>
    </sheetView>
  </sheetViews>
  <sheetFormatPr defaultRowHeight="15" x14ac:dyDescent="0.25"/>
  <cols>
    <col min="1" max="1" width="3.140625" style="2" customWidth="1"/>
    <col min="2" max="5" width="28.7109375" style="2" customWidth="1"/>
    <col min="6" max="7" width="25.7109375" style="2" customWidth="1"/>
    <col min="8" max="16384" width="9.140625" style="2"/>
  </cols>
  <sheetData>
    <row r="1" spans="1:12" ht="24.95" customHeight="1" x14ac:dyDescent="0.25">
      <c r="A1" s="10"/>
      <c r="B1" s="106" t="s">
        <v>39</v>
      </c>
      <c r="C1" s="106"/>
      <c r="D1" s="106"/>
      <c r="E1" s="10"/>
    </row>
    <row r="2" spans="1:12" ht="24.95" customHeight="1" x14ac:dyDescent="0.25">
      <c r="A2" s="11"/>
      <c r="B2" s="106"/>
      <c r="C2" s="106"/>
      <c r="D2" s="106"/>
      <c r="E2" s="3"/>
      <c r="F2" s="1"/>
      <c r="G2" s="1"/>
      <c r="H2" s="1"/>
      <c r="I2" s="1"/>
      <c r="J2" s="1"/>
      <c r="K2" s="1"/>
      <c r="L2" s="1"/>
    </row>
    <row r="3" spans="1:12" ht="24.95" customHeight="1" x14ac:dyDescent="0.25">
      <c r="A3" s="1"/>
      <c r="B3" s="14"/>
      <c r="C3" s="14"/>
      <c r="D3" s="14"/>
      <c r="E3" s="7"/>
      <c r="F3" s="1"/>
      <c r="G3" s="1"/>
      <c r="H3" s="1"/>
      <c r="I3" s="1"/>
      <c r="J3" s="1"/>
      <c r="K3" s="1"/>
      <c r="L3" s="1"/>
    </row>
    <row r="4" spans="1:12" ht="30" customHeight="1" x14ac:dyDescent="0.25">
      <c r="A4" s="11"/>
      <c r="B4" s="21" t="s">
        <v>35</v>
      </c>
      <c r="C4" s="13" t="s">
        <v>29</v>
      </c>
      <c r="D4" s="13" t="s">
        <v>30</v>
      </c>
      <c r="E4" s="3"/>
      <c r="F4" s="1"/>
      <c r="G4" s="1"/>
      <c r="H4" s="1"/>
      <c r="I4" s="1"/>
      <c r="J4" s="1"/>
      <c r="K4" s="1"/>
      <c r="L4" s="1"/>
    </row>
    <row r="5" spans="1:12" ht="35.1" customHeight="1" x14ac:dyDescent="0.25">
      <c r="A5" s="11"/>
      <c r="B5" s="22" t="s">
        <v>36</v>
      </c>
      <c r="C5" s="15">
        <f>'Project Budget'!AB79</f>
        <v>1120000</v>
      </c>
      <c r="D5" s="15">
        <f>'Project Budget'!AI79</f>
        <v>1162000</v>
      </c>
      <c r="E5" s="3"/>
      <c r="F5" s="1"/>
      <c r="G5" s="1"/>
      <c r="H5" s="1"/>
      <c r="I5" s="1"/>
      <c r="J5" s="1"/>
      <c r="K5" s="1"/>
      <c r="L5" s="1"/>
    </row>
    <row r="6" spans="1:12" ht="35.1" customHeight="1" x14ac:dyDescent="0.25">
      <c r="A6" s="11"/>
      <c r="B6" s="22" t="s">
        <v>37</v>
      </c>
      <c r="C6" s="15">
        <f>'Project Budget'!BB79</f>
        <v>280000</v>
      </c>
      <c r="D6" s="15">
        <f>'Project Budget'!BI79</f>
        <v>345800</v>
      </c>
      <c r="E6" s="3"/>
      <c r="F6" s="1"/>
      <c r="G6" s="1"/>
      <c r="H6" s="1"/>
      <c r="I6" s="1"/>
      <c r="J6" s="1"/>
      <c r="K6" s="1"/>
      <c r="L6" s="1"/>
    </row>
    <row r="7" spans="1:12" ht="35.1" customHeight="1" x14ac:dyDescent="0.25">
      <c r="A7" s="11"/>
      <c r="B7" s="22" t="s">
        <v>26</v>
      </c>
      <c r="C7" s="16">
        <f>'Project Budget'!BP79</f>
        <v>98000</v>
      </c>
      <c r="D7" s="16">
        <f>'Project Budget'!BP79</f>
        <v>98000</v>
      </c>
      <c r="E7" s="3"/>
      <c r="F7" s="1"/>
      <c r="G7" s="1"/>
      <c r="H7" s="1"/>
      <c r="I7" s="1"/>
      <c r="J7" s="1"/>
      <c r="K7" s="1"/>
      <c r="L7" s="1"/>
    </row>
    <row r="8" spans="1:12" ht="35.1" customHeight="1" x14ac:dyDescent="0.25">
      <c r="A8" s="11"/>
      <c r="B8" s="22" t="s">
        <v>28</v>
      </c>
      <c r="C8" s="16">
        <f>'Project Budget'!BW79</f>
        <v>1498000</v>
      </c>
      <c r="D8" s="16">
        <f>'Project Budget'!CD79</f>
        <v>1605800</v>
      </c>
      <c r="E8" s="3"/>
      <c r="F8" s="1"/>
      <c r="G8" s="1"/>
      <c r="H8" s="1"/>
      <c r="I8" s="1"/>
      <c r="J8" s="1"/>
      <c r="K8" s="1"/>
      <c r="L8" s="1"/>
    </row>
    <row r="9" spans="1:12" ht="35.1" customHeight="1" x14ac:dyDescent="0.25">
      <c r="A9" s="11"/>
      <c r="B9" s="3"/>
      <c r="C9" s="3"/>
      <c r="D9" s="3"/>
      <c r="E9" s="3"/>
      <c r="F9" s="1"/>
      <c r="G9" s="1"/>
      <c r="H9" s="1"/>
      <c r="I9" s="1"/>
      <c r="J9" s="1"/>
      <c r="K9" s="1"/>
      <c r="L9" s="1"/>
    </row>
    <row r="10" spans="1:12" ht="21.95" customHeight="1" x14ac:dyDescent="0.25">
      <c r="A10" s="11"/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</row>
    <row r="11" spans="1:12" ht="21.95" customHeight="1" x14ac:dyDescent="0.3">
      <c r="A11" s="10"/>
      <c r="B11" s="3"/>
      <c r="C11" s="3"/>
      <c r="D11" s="3"/>
      <c r="E11" s="12"/>
    </row>
    <row r="12" spans="1:12" ht="21.95" customHeight="1" x14ac:dyDescent="0.3">
      <c r="A12" s="10"/>
      <c r="B12" s="3"/>
      <c r="C12" s="3"/>
      <c r="D12" s="3"/>
      <c r="E12" s="12"/>
    </row>
    <row r="13" spans="1:12" ht="21.95" customHeight="1" x14ac:dyDescent="0.3">
      <c r="A13" s="10"/>
      <c r="B13" s="3"/>
      <c r="C13" s="3"/>
      <c r="D13" s="3"/>
      <c r="E13" s="12"/>
    </row>
    <row r="14" spans="1:12" ht="21.95" customHeight="1" x14ac:dyDescent="0.3">
      <c r="A14" s="10"/>
      <c r="B14" s="3"/>
      <c r="C14" s="3"/>
      <c r="D14" s="3"/>
      <c r="E14" s="12"/>
    </row>
    <row r="15" spans="1:12" ht="21.95" customHeight="1" x14ac:dyDescent="0.3">
      <c r="A15" s="10"/>
      <c r="B15" s="3"/>
      <c r="C15" s="3"/>
      <c r="D15" s="3"/>
      <c r="E15" s="12"/>
    </row>
    <row r="16" spans="1:12" ht="21.95" customHeight="1" x14ac:dyDescent="0.3">
      <c r="A16" s="10"/>
      <c r="B16" s="3"/>
      <c r="C16" s="3"/>
      <c r="D16" s="3"/>
      <c r="E16" s="12"/>
    </row>
    <row r="17" spans="1:5" ht="21.95" customHeight="1" x14ac:dyDescent="0.3">
      <c r="A17" s="10"/>
      <c r="B17" s="3"/>
      <c r="C17" s="3"/>
      <c r="D17" s="3"/>
      <c r="E17" s="12"/>
    </row>
    <row r="18" spans="1:5" ht="21.95" customHeight="1" x14ac:dyDescent="0.3">
      <c r="A18" s="10"/>
      <c r="B18" s="3"/>
      <c r="C18" s="3"/>
      <c r="D18" s="3"/>
      <c r="E18" s="12"/>
    </row>
    <row r="19" spans="1:5" ht="21.95" customHeight="1" x14ac:dyDescent="0.3">
      <c r="A19" s="10"/>
      <c r="B19" s="3"/>
      <c r="C19" s="3"/>
      <c r="D19" s="3"/>
      <c r="E19" s="12"/>
    </row>
    <row r="20" spans="1:5" ht="21.95" customHeight="1" x14ac:dyDescent="0.3">
      <c r="A20" s="10"/>
      <c r="B20" s="3"/>
      <c r="C20" s="3"/>
      <c r="D20" s="3"/>
      <c r="E20" s="12"/>
    </row>
    <row r="21" spans="1:5" ht="21.95" customHeight="1" x14ac:dyDescent="0.3">
      <c r="A21" s="10"/>
      <c r="B21" s="3"/>
      <c r="C21" s="3"/>
      <c r="D21" s="3"/>
      <c r="E21" s="12"/>
    </row>
    <row r="22" spans="1:5" ht="21.95" customHeight="1" x14ac:dyDescent="0.3">
      <c r="A22" s="10"/>
      <c r="B22" s="12"/>
      <c r="C22" s="12"/>
      <c r="D22" s="12"/>
      <c r="E22" s="12"/>
    </row>
    <row r="23" spans="1:5" ht="21.95" customHeight="1" x14ac:dyDescent="0.3">
      <c r="A23" s="10"/>
      <c r="B23" s="12"/>
      <c r="C23" s="12"/>
      <c r="D23" s="12"/>
      <c r="E23" s="12"/>
    </row>
    <row r="24" spans="1:5" ht="16.5" x14ac:dyDescent="0.3">
      <c r="A24" s="10"/>
      <c r="B24" s="12"/>
      <c r="C24" s="12"/>
      <c r="D24" s="12"/>
      <c r="E24" s="12"/>
    </row>
    <row r="25" spans="1:5" ht="16.5" x14ac:dyDescent="0.3">
      <c r="A25" s="10"/>
      <c r="B25" s="12"/>
      <c r="C25" s="12"/>
      <c r="D25" s="12"/>
      <c r="E25" s="12"/>
    </row>
    <row r="26" spans="1:5" ht="16.5" x14ac:dyDescent="0.3">
      <c r="A26" s="10"/>
      <c r="B26" s="12"/>
      <c r="C26" s="12"/>
      <c r="D26" s="12"/>
      <c r="E26" s="12"/>
    </row>
    <row r="27" spans="1:5" ht="16.5" x14ac:dyDescent="0.3">
      <c r="A27" s="10"/>
      <c r="B27" s="12"/>
      <c r="C27" s="12"/>
      <c r="D27" s="12"/>
      <c r="E27" s="12"/>
    </row>
    <row r="28" spans="1:5" ht="16.5" x14ac:dyDescent="0.3">
      <c r="A28" s="10"/>
      <c r="B28" s="12"/>
      <c r="C28" s="12"/>
      <c r="D28" s="12"/>
      <c r="E28" s="12"/>
    </row>
    <row r="29" spans="1:5" ht="16.5" x14ac:dyDescent="0.3">
      <c r="A29" s="10"/>
      <c r="B29" s="12"/>
      <c r="C29" s="12"/>
      <c r="D29" s="12"/>
      <c r="E29" s="12"/>
    </row>
    <row r="30" spans="1:5" ht="16.5" x14ac:dyDescent="0.3">
      <c r="A30" s="10"/>
      <c r="B30" s="12"/>
      <c r="C30" s="12"/>
      <c r="D30" s="12"/>
      <c r="E30" s="12"/>
    </row>
    <row r="31" spans="1:5" ht="16.5" x14ac:dyDescent="0.3">
      <c r="A31" s="10"/>
      <c r="B31" s="12"/>
      <c r="C31" s="12"/>
      <c r="D31" s="12"/>
      <c r="E31" s="12"/>
    </row>
    <row r="32" spans="1:5" ht="16.5" x14ac:dyDescent="0.3">
      <c r="A32" s="10"/>
      <c r="B32" s="12"/>
      <c r="C32" s="12"/>
      <c r="D32" s="12"/>
      <c r="E32" s="12"/>
    </row>
    <row r="33" spans="1:5" ht="16.5" x14ac:dyDescent="0.3">
      <c r="A33" s="10"/>
      <c r="B33" s="12"/>
      <c r="C33" s="12"/>
      <c r="D33" s="12"/>
      <c r="E33" s="12"/>
    </row>
    <row r="34" spans="1:5" ht="16.5" x14ac:dyDescent="0.3">
      <c r="A34" s="10"/>
      <c r="B34" s="12"/>
      <c r="C34" s="12"/>
      <c r="D34" s="12"/>
      <c r="E34" s="12"/>
    </row>
    <row r="35" spans="1:5" ht="16.5" x14ac:dyDescent="0.3">
      <c r="A35" s="10"/>
      <c r="B35" s="12"/>
      <c r="C35" s="12"/>
      <c r="D35" s="12"/>
      <c r="E35" s="12"/>
    </row>
    <row r="36" spans="1:5" ht="16.5" x14ac:dyDescent="0.3">
      <c r="A36" s="10"/>
      <c r="B36" s="12"/>
      <c r="C36" s="12"/>
      <c r="D36" s="12"/>
      <c r="E36" s="12"/>
    </row>
    <row r="37" spans="1:5" ht="16.5" x14ac:dyDescent="0.3">
      <c r="A37" s="10"/>
      <c r="B37" s="12"/>
      <c r="C37" s="12"/>
      <c r="D37" s="12"/>
      <c r="E37" s="12"/>
    </row>
    <row r="38" spans="1:5" ht="16.5" x14ac:dyDescent="0.3">
      <c r="A38" s="10"/>
      <c r="B38" s="12"/>
      <c r="C38" s="12"/>
      <c r="D38" s="12"/>
      <c r="E38" s="12"/>
    </row>
    <row r="39" spans="1:5" ht="16.5" x14ac:dyDescent="0.3">
      <c r="A39" s="10"/>
      <c r="B39" s="12"/>
      <c r="C39" s="12"/>
      <c r="D39" s="12"/>
      <c r="E39" s="12"/>
    </row>
    <row r="40" spans="1:5" ht="16.5" x14ac:dyDescent="0.3">
      <c r="A40" s="10"/>
      <c r="B40" s="12"/>
      <c r="C40" s="12"/>
      <c r="D40" s="12"/>
      <c r="E40" s="12"/>
    </row>
    <row r="41" spans="1:5" ht="16.5" x14ac:dyDescent="0.3">
      <c r="A41" s="10"/>
      <c r="B41" s="12"/>
      <c r="C41" s="12"/>
      <c r="D41" s="12"/>
      <c r="E41" s="12"/>
    </row>
    <row r="42" spans="1:5" ht="16.5" x14ac:dyDescent="0.3">
      <c r="A42" s="10"/>
      <c r="B42" s="12"/>
      <c r="C42" s="12"/>
      <c r="D42" s="12"/>
      <c r="E42" s="12"/>
    </row>
    <row r="43" spans="1:5" ht="16.5" x14ac:dyDescent="0.3">
      <c r="A43" s="10"/>
      <c r="B43" s="12"/>
      <c r="C43" s="12"/>
      <c r="D43" s="12"/>
      <c r="E43" s="12"/>
    </row>
    <row r="44" spans="1:5" ht="16.5" x14ac:dyDescent="0.3">
      <c r="A44" s="10"/>
      <c r="B44" s="12"/>
      <c r="C44" s="12"/>
      <c r="D44" s="12"/>
      <c r="E44" s="12"/>
    </row>
    <row r="45" spans="1:5" ht="16.5" x14ac:dyDescent="0.3">
      <c r="A45" s="10"/>
      <c r="B45" s="12"/>
      <c r="C45" s="12"/>
      <c r="D45" s="12"/>
      <c r="E45" s="12"/>
    </row>
    <row r="46" spans="1:5" ht="16.5" x14ac:dyDescent="0.3">
      <c r="A46" s="10"/>
      <c r="B46" s="12"/>
      <c r="C46" s="12"/>
      <c r="D46" s="12"/>
      <c r="E46" s="12"/>
    </row>
    <row r="47" spans="1:5" ht="16.5" x14ac:dyDescent="0.3">
      <c r="A47" s="10"/>
      <c r="B47" s="12"/>
      <c r="C47" s="12"/>
      <c r="D47" s="12"/>
      <c r="E47" s="12"/>
    </row>
    <row r="48" spans="1:5" ht="16.5" x14ac:dyDescent="0.3">
      <c r="A48" s="10"/>
      <c r="B48" s="12"/>
      <c r="C48" s="12"/>
      <c r="D48" s="12"/>
      <c r="E48" s="12"/>
    </row>
    <row r="49" spans="1:5" ht="16.5" x14ac:dyDescent="0.3">
      <c r="A49" s="10"/>
      <c r="B49" s="12"/>
      <c r="C49" s="12"/>
      <c r="D49" s="12"/>
      <c r="E49" s="12"/>
    </row>
    <row r="50" spans="1:5" ht="16.5" x14ac:dyDescent="0.3">
      <c r="A50" s="10"/>
      <c r="B50" s="12"/>
      <c r="C50" s="12"/>
      <c r="D50" s="12"/>
      <c r="E50" s="12"/>
    </row>
    <row r="51" spans="1:5" ht="16.5" x14ac:dyDescent="0.3">
      <c r="A51" s="10"/>
      <c r="B51" s="12"/>
      <c r="C51" s="12"/>
      <c r="D51" s="12"/>
      <c r="E51" s="12"/>
    </row>
    <row r="52" spans="1:5" ht="16.5" x14ac:dyDescent="0.3">
      <c r="A52" s="10"/>
      <c r="B52" s="12"/>
      <c r="C52" s="12"/>
      <c r="D52" s="12"/>
      <c r="E52" s="12"/>
    </row>
    <row r="53" spans="1:5" ht="16.5" x14ac:dyDescent="0.3">
      <c r="A53" s="10"/>
      <c r="B53" s="12"/>
      <c r="C53" s="12"/>
      <c r="D53" s="12"/>
      <c r="E53" s="12"/>
    </row>
    <row r="54" spans="1:5" ht="16.5" x14ac:dyDescent="0.3">
      <c r="A54" s="10"/>
      <c r="B54" s="12"/>
      <c r="C54" s="12"/>
      <c r="D54" s="12"/>
      <c r="E54" s="12"/>
    </row>
    <row r="55" spans="1:5" ht="16.5" x14ac:dyDescent="0.3">
      <c r="A55" s="10"/>
      <c r="B55" s="12"/>
      <c r="C55" s="12"/>
      <c r="D55" s="12"/>
      <c r="E55" s="12"/>
    </row>
    <row r="56" spans="1:5" ht="16.5" x14ac:dyDescent="0.3">
      <c r="A56" s="10"/>
      <c r="B56" s="12"/>
      <c r="C56" s="12"/>
      <c r="D56" s="12"/>
      <c r="E56" s="12"/>
    </row>
    <row r="57" spans="1:5" ht="16.5" x14ac:dyDescent="0.3">
      <c r="A57" s="10"/>
      <c r="B57" s="12"/>
      <c r="C57" s="12"/>
      <c r="D57" s="12"/>
      <c r="E57" s="12"/>
    </row>
    <row r="58" spans="1:5" ht="16.5" x14ac:dyDescent="0.3">
      <c r="A58" s="10"/>
      <c r="B58" s="12"/>
      <c r="C58" s="12"/>
      <c r="D58" s="12"/>
      <c r="E58" s="12"/>
    </row>
    <row r="59" spans="1:5" ht="16.5" x14ac:dyDescent="0.3">
      <c r="A59" s="10"/>
      <c r="B59" s="12"/>
      <c r="C59" s="12"/>
      <c r="D59" s="12"/>
      <c r="E59" s="12"/>
    </row>
    <row r="60" spans="1:5" ht="16.5" x14ac:dyDescent="0.3">
      <c r="A60" s="10"/>
      <c r="B60" s="12"/>
      <c r="C60" s="12"/>
      <c r="D60" s="12"/>
      <c r="E60" s="12"/>
    </row>
    <row r="61" spans="1:5" ht="16.5" x14ac:dyDescent="0.3">
      <c r="A61" s="10"/>
      <c r="B61" s="12"/>
      <c r="C61" s="12"/>
      <c r="D61" s="12"/>
      <c r="E61" s="12"/>
    </row>
    <row r="62" spans="1:5" ht="16.5" x14ac:dyDescent="0.3">
      <c r="A62" s="10"/>
      <c r="B62" s="12"/>
      <c r="C62" s="12"/>
      <c r="D62" s="12"/>
      <c r="E62" s="12"/>
    </row>
    <row r="63" spans="1:5" x14ac:dyDescent="0.25">
      <c r="A63" s="10"/>
      <c r="B63" s="10"/>
      <c r="C63" s="10"/>
      <c r="D63" s="10"/>
      <c r="E63" s="10"/>
    </row>
    <row r="64" spans="1:5" x14ac:dyDescent="0.25">
      <c r="A64" s="10"/>
      <c r="B64" s="10"/>
      <c r="C64" s="10"/>
      <c r="D64" s="10"/>
      <c r="E64" s="10"/>
    </row>
    <row r="65" spans="1:5" x14ac:dyDescent="0.25">
      <c r="A65" s="10"/>
      <c r="B65" s="10"/>
      <c r="C65" s="10"/>
      <c r="D65" s="10"/>
      <c r="E65" s="10"/>
    </row>
    <row r="66" spans="1:5" x14ac:dyDescent="0.25">
      <c r="A66" s="10"/>
      <c r="B66" s="10"/>
      <c r="C66" s="10"/>
      <c r="D66" s="10"/>
      <c r="E66" s="10"/>
    </row>
    <row r="67" spans="1:5" x14ac:dyDescent="0.25">
      <c r="A67" s="10"/>
      <c r="B67" s="10"/>
      <c r="C67" s="10"/>
      <c r="D67" s="10"/>
      <c r="E67" s="10"/>
    </row>
    <row r="68" spans="1:5" x14ac:dyDescent="0.25">
      <c r="A68" s="10"/>
      <c r="B68" s="10"/>
      <c r="C68" s="10"/>
      <c r="D68" s="10"/>
      <c r="E68" s="10"/>
    </row>
  </sheetData>
  <mergeCells count="1">
    <mergeCell ref="B1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Budget</vt:lpstr>
      <vt:lpstr>Graph</vt:lpstr>
      <vt:lpstr>Graph!Print_Area</vt:lpstr>
      <vt:lpstr>'Project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keywords/>
  <cp:lastModifiedBy>GLOBAL</cp:lastModifiedBy>
  <cp:lastPrinted>2022-10-12T23:20:07Z</cp:lastPrinted>
  <dcterms:created xsi:type="dcterms:W3CDTF">2019-11-16T07:25:39Z</dcterms:created>
  <dcterms:modified xsi:type="dcterms:W3CDTF">2022-10-12T23:20:21Z</dcterms:modified>
</cp:coreProperties>
</file>