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filterPrivacy="1" codeName="ThisWorkbook"/>
  <xr:revisionPtr revIDLastSave="2" documentId="8_{EB23F089-75DE-4059-B893-AF4424D629D6}" xr6:coauthVersionLast="36" xr6:coauthVersionMax="47" xr10:uidLastSave="{71CE03D7-3BE3-4A0E-BC08-D5862D84E515}"/>
  <bookViews>
    <workbookView xWindow="-120" yWindow="-16395" windowWidth="29040" windowHeight="15840" activeTab="3" xr2:uid="{00000000-000D-0000-FFFF-FFFF00000000}"/>
  </bookViews>
  <sheets>
    <sheet name="Budget summary" sheetId="1" r:id="rId1"/>
    <sheet name="Income" sheetId="3" r:id="rId2"/>
    <sheet name="Personnel expenses" sheetId="4" r:id="rId3"/>
    <sheet name="Operating expenses" sheetId="5" r:id="rId4"/>
  </sheets>
  <definedNames>
    <definedName name="_xlnm._FilterDatabase" localSheetId="0" hidden="1">Income!#REF!</definedName>
    <definedName name="_xlnm._FilterDatabase" localSheetId="1" hidden="1">Income!#REF!</definedName>
    <definedName name="_xlnm._FilterDatabase" localSheetId="3" hidden="1">'Operating expenses'!#REF!</definedName>
    <definedName name="_xlnm._FilterDatabase" localSheetId="2" hidden="1">'Personnel expenses'!#REF!</definedName>
    <definedName name="BUDGET_Title">'Budget summary'!$A$2</definedName>
    <definedName name="ColumnTitle1">'Budget summary'!$A$3</definedName>
    <definedName name="COMPANY_NAME">'Budget summary'!$A$1</definedName>
    <definedName name="_xlnm.Print_Area" localSheetId="0">'Budget summary'!$A$1:$D$9</definedName>
    <definedName name="_xlnm.Print_Area" localSheetId="3">'Operating expenses'!$B$1:$E$23</definedName>
    <definedName name="_xlnm.Print_Titles" localSheetId="1">Income!$3:$3</definedName>
    <definedName name="_xlnm.Print_Titles" localSheetId="3">'Operating expenses'!$2:$2</definedName>
    <definedName name="_xlnm.Print_Titles" localSheetId="2">'Personnel expenses'!$3:$3</definedName>
    <definedName name="Title1">#REF!</definedName>
    <definedName name="Title2">Income[[#Headers],[Income]]</definedName>
    <definedName name="Title3">PersonnelExpenses[[#Headers],[Expenses]]</definedName>
    <definedName name="Title4">OperatingExpenses[[#Headers],[Expenses]]</definedName>
  </definedNames>
  <calcPr calcId="191029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5" l="1"/>
  <c r="B6" i="1" s="1"/>
  <c r="C7" i="3" l="1"/>
  <c r="B7" i="4"/>
  <c r="D6" i="4"/>
  <c r="B5" i="1" l="1"/>
  <c r="C7" i="4"/>
  <c r="C5" i="1" s="1"/>
  <c r="D4" i="4"/>
  <c r="D5" i="4"/>
  <c r="D23" i="5"/>
  <c r="C6" i="1" s="1"/>
  <c r="C4" i="1"/>
  <c r="B7" i="3"/>
  <c r="B4" i="1" s="1"/>
  <c r="D4" i="3"/>
  <c r="D5" i="3"/>
  <c r="D6" i="3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D4" i="1" l="1"/>
  <c r="D6" i="1"/>
  <c r="D7" i="3"/>
  <c r="E23" i="5"/>
  <c r="D5" i="1"/>
  <c r="D7" i="4"/>
  <c r="C7" i="1"/>
  <c r="B7" i="1"/>
  <c r="D7" i="1" l="1"/>
</calcChain>
</file>

<file path=xl/sharedStrings.xml><?xml version="1.0" encoding="utf-8"?>
<sst xmlns="http://schemas.openxmlformats.org/spreadsheetml/2006/main" count="55" uniqueCount="43">
  <si>
    <t>Other</t>
  </si>
  <si>
    <t>Advertising</t>
  </si>
  <si>
    <t>Depreciation</t>
  </si>
  <si>
    <t>Insurance</t>
  </si>
  <si>
    <t>Interest</t>
  </si>
  <si>
    <t>Office supplies</t>
  </si>
  <si>
    <t>Postage</t>
  </si>
  <si>
    <t>Rent or mortgage</t>
  </si>
  <si>
    <t>Shipping and storage</t>
  </si>
  <si>
    <t>Supplies</t>
  </si>
  <si>
    <t>Taxes</t>
  </si>
  <si>
    <t>Telephone</t>
  </si>
  <si>
    <t>Utilities</t>
  </si>
  <si>
    <t>Income</t>
  </si>
  <si>
    <t>Wages</t>
  </si>
  <si>
    <t>Commission</t>
  </si>
  <si>
    <t>Employee benefits</t>
  </si>
  <si>
    <t>Bad debts</t>
  </si>
  <si>
    <t>Cash discounts</t>
  </si>
  <si>
    <t>Dues and subscriptions</t>
  </si>
  <si>
    <t>Legal and auditing</t>
  </si>
  <si>
    <t>Maintenance and repairs</t>
  </si>
  <si>
    <t>Net sales</t>
  </si>
  <si>
    <t>Interest income</t>
  </si>
  <si>
    <t>Asset sales (gain/loss)</t>
  </si>
  <si>
    <t>Delivery costs</t>
  </si>
  <si>
    <t xml:space="preserve"> </t>
  </si>
  <si>
    <t>Estimated</t>
  </si>
  <si>
    <t>Actual</t>
  </si>
  <si>
    <t>Difference</t>
  </si>
  <si>
    <t>Personnel expenses</t>
  </si>
  <si>
    <t>Operating expenses</t>
  </si>
  <si>
    <t>Budget area</t>
  </si>
  <si>
    <t>Total income</t>
  </si>
  <si>
    <t>Total operating expenses</t>
  </si>
  <si>
    <t>Expenses</t>
  </si>
  <si>
    <t xml:space="preserve">Sales </t>
  </si>
  <si>
    <t xml:space="preserve">OPERATING BUDGET </t>
  </si>
  <si>
    <t xml:space="preserve">Balance </t>
  </si>
  <si>
    <t>BUDGET</t>
  </si>
  <si>
    <t xml:space="preserve">INCOME </t>
  </si>
  <si>
    <t>PERSONAL INCOME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</si>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</sst>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mmmm\ yyyy"/>
    <numFmt numFmtId="165" formatCode="0.0%"/>
  </numFmts>
  <fonts count="27" x14ac:knownFonts="1"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9" tint="-0.499984740745262"/>
      <name val="Corbel"/>
      <family val="2"/>
      <scheme val="minor"/>
    </font>
    <font>
      <sz val="11"/>
      <color rgb="FF6C0000"/>
      <name val="Corbel"/>
      <family val="2"/>
      <scheme val="minor"/>
    </font>
    <font>
      <sz val="36"/>
      <color theme="3"/>
      <name val="Corbel"/>
      <family val="2"/>
      <scheme val="major"/>
    </font>
    <font>
      <sz val="11"/>
      <color theme="3"/>
      <name val="Corbel"/>
      <family val="2"/>
      <scheme val="major"/>
    </font>
    <font>
      <sz val="11"/>
      <color theme="1" tint="4.9989318521683403E-2"/>
      <name val="Corbel"/>
      <family val="2"/>
      <scheme val="major"/>
    </font>
    <font>
      <sz val="11"/>
      <color theme="1" tint="0.24994659260841701"/>
      <name val="Corbel"/>
      <family val="2"/>
      <scheme val="minor"/>
    </font>
    <font>
      <b/>
      <sz val="11"/>
      <name val="Corbel"/>
      <family val="2"/>
      <scheme val="minor"/>
    </font>
    <font>
      <sz val="12"/>
      <color theme="0"/>
      <name val="Corbel"/>
      <family val="2"/>
      <scheme val="minor"/>
    </font>
    <font>
      <sz val="11"/>
      <color theme="1" tint="0.24994659260841701"/>
      <name val="Century Gothic"/>
      <family val="2"/>
    </font>
    <font>
      <sz val="11"/>
      <name val="Century Gothic"/>
      <family val="2"/>
    </font>
    <font>
      <sz val="16"/>
      <color theme="1" tint="0.24994659260841701"/>
      <name val="Century Gothic"/>
      <family val="2"/>
    </font>
    <font>
      <b/>
      <sz val="16"/>
      <color theme="1" tint="0.249977111117893"/>
      <name val="Century Gothic"/>
      <family val="2"/>
    </font>
    <font>
      <sz val="12"/>
      <color theme="1" tint="0.24994659260841701"/>
      <name val="Century Gothic"/>
      <family val="2"/>
    </font>
    <font>
      <sz val="12"/>
      <name val="Century Gothic"/>
      <family val="2"/>
    </font>
    <font>
      <sz val="12"/>
      <color theme="5"/>
      <name val="Century Gothic"/>
      <family val="2"/>
    </font>
    <font>
      <b/>
      <sz val="12"/>
      <name val="Century Gothic"/>
      <family val="2"/>
    </font>
    <font>
      <b/>
      <sz val="12"/>
      <color theme="0"/>
      <name val="Century Gothic"/>
      <family val="2"/>
    </font>
    <font>
      <b/>
      <u/>
      <sz val="36"/>
      <name val="Century Gothic"/>
      <family val="2"/>
    </font>
    <font>
      <sz val="11"/>
      <color theme="2"/>
      <name val="Century Gothic"/>
      <family val="2"/>
    </font>
    <font>
      <sz val="36"/>
      <color theme="3"/>
      <name val="Century Gothic"/>
      <family val="2"/>
    </font>
    <font>
      <b/>
      <u/>
      <sz val="28"/>
      <name val="Century Gothic"/>
      <family val="2"/>
    </font>
    <font>
      <sz val="11"/>
      <color theme="0"/>
      <name val="Century Gothic"/>
      <family val="2"/>
    </font>
    <font>
      <b/>
      <sz val="11"/>
      <color theme="1" tint="0.249977111117893"/>
      <name val="Century Gothic"/>
      <family val="2"/>
    </font>
    <font>
      <b/>
      <sz val="11"/>
      <color theme="1" tint="0.24994659260841701"/>
      <name val="Century Gothic"/>
      <family val="2"/>
    </font>
    <font>
      <b/>
      <sz val="16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</patternFill>
    </fill>
    <fill>
      <patternFill patternType="solid">
        <fgColor rgb="FFF2F2F2"/>
        <bgColor indexed="64"/>
      </patternFill>
    </fill>
    <fill>
      <patternFill patternType="solid">
        <fgColor rgb="FF3290A9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290A9"/>
      </bottom>
      <diagonal/>
    </border>
    <border>
      <left/>
      <right/>
      <top style="thin">
        <color rgb="FF3290A9"/>
      </top>
      <bottom style="thin">
        <color rgb="FF3290A9"/>
      </bottom>
      <diagonal/>
    </border>
    <border>
      <left/>
      <right/>
      <top style="thin">
        <color rgb="FF3290A9"/>
      </top>
      <bottom/>
      <diagonal/>
    </border>
  </borders>
  <cellStyleXfs count="15">
    <xf numFmtId="40" fontId="0" fillId="0" borderId="0">
      <alignment horizontal="center" vertical="center" wrapText="1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9" fillId="0" borderId="0" applyNumberFormat="0" applyFill="0" applyAlignment="0" applyProtection="0"/>
    <xf numFmtId="0" fontId="6" fillId="5" borderId="0" applyBorder="0" applyProtection="0">
      <alignment horizontal="left" vertical="center" indent="1"/>
    </xf>
    <xf numFmtId="0" fontId="6" fillId="5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3" fillId="0" borderId="0" applyNumberFormat="0" applyFill="0" applyBorder="0" applyAlignment="0" applyProtection="0"/>
    <xf numFmtId="40" fontId="1" fillId="0" borderId="0" applyFont="0" applyFill="0" applyBorder="0" applyProtection="0">
      <alignment horizontal="right"/>
    </xf>
    <xf numFmtId="165" fontId="1" fillId="0" borderId="0" applyFont="0" applyFill="0" applyBorder="0" applyProtection="0">
      <alignment horizontal="right"/>
    </xf>
    <xf numFmtId="164" fontId="5" fillId="4" borderId="0" applyFill="0" applyBorder="0">
      <alignment horizontal="right"/>
    </xf>
    <xf numFmtId="0" fontId="7" fillId="0" borderId="0" applyNumberFormat="0" applyProtection="0">
      <alignment horizontal="left" vertical="center" indent="1"/>
    </xf>
    <xf numFmtId="0" fontId="8" fillId="6" borderId="1" applyNumberFormat="0" applyFill="0" applyBorder="0" applyAlignment="0" applyProtection="0"/>
  </cellStyleXfs>
  <cellXfs count="64">
    <xf numFmtId="40" fontId="0" fillId="0" borderId="0" xfId="0">
      <alignment horizontal="center" vertical="center" wrapText="1"/>
    </xf>
    <xf numFmtId="40" fontId="10" fillId="0" borderId="0" xfId="0" applyFont="1">
      <alignment horizontal="center" vertical="center" wrapText="1"/>
    </xf>
    <xf numFmtId="40" fontId="11" fillId="0" borderId="0" xfId="0" applyFont="1" applyFill="1">
      <alignment horizontal="center" vertical="center" wrapText="1"/>
    </xf>
    <xf numFmtId="0" fontId="11" fillId="0" borderId="0" xfId="3" applyFont="1" applyFill="1" applyAlignment="1">
      <alignment vertical="center"/>
    </xf>
    <xf numFmtId="40" fontId="11" fillId="0" borderId="0" xfId="4" applyNumberFormat="1" applyFont="1" applyFill="1"/>
    <xf numFmtId="40" fontId="11" fillId="0" borderId="0" xfId="8" applyNumberFormat="1" applyFont="1" applyFill="1"/>
    <xf numFmtId="40" fontId="10" fillId="0" borderId="0" xfId="0" applyFont="1" applyFill="1">
      <alignment horizontal="center" vertical="center" wrapText="1"/>
    </xf>
    <xf numFmtId="40" fontId="14" fillId="0" borderId="0" xfId="0" applyFont="1">
      <alignment horizontal="center" vertical="center" wrapText="1"/>
    </xf>
    <xf numFmtId="0" fontId="15" fillId="0" borderId="0" xfId="3" applyFont="1" applyFill="1" applyAlignment="1">
      <alignment vertical="center"/>
    </xf>
    <xf numFmtId="0" fontId="15" fillId="0" borderId="0" xfId="3" applyFont="1" applyFill="1"/>
    <xf numFmtId="40" fontId="15" fillId="0" borderId="0" xfId="4" applyNumberFormat="1" applyFont="1" applyFill="1"/>
    <xf numFmtId="40" fontId="15" fillId="0" borderId="0" xfId="8" applyNumberFormat="1" applyFont="1" applyFill="1"/>
    <xf numFmtId="40" fontId="14" fillId="0" borderId="0" xfId="0" applyFont="1" applyFill="1">
      <alignment horizontal="center" vertical="center" wrapText="1"/>
    </xf>
    <xf numFmtId="40" fontId="15" fillId="0" borderId="3" xfId="13" applyNumberFormat="1" applyFont="1" applyFill="1" applyBorder="1" applyAlignment="1">
      <alignment horizontal="left" vertical="center"/>
    </xf>
    <xf numFmtId="40" fontId="15" fillId="0" borderId="3" xfId="0" applyNumberFormat="1" applyFont="1" applyFill="1" applyBorder="1">
      <alignment horizontal="center" vertical="center" wrapText="1"/>
    </xf>
    <xf numFmtId="40" fontId="17" fillId="7" borderId="4" xfId="0" applyNumberFormat="1" applyFont="1" applyFill="1" applyBorder="1" applyAlignment="1">
      <alignment horizontal="left" vertical="center" wrapText="1"/>
    </xf>
    <xf numFmtId="40" fontId="17" fillId="7" borderId="4" xfId="0" applyNumberFormat="1" applyFont="1" applyFill="1" applyBorder="1">
      <alignment horizontal="center" vertical="center" wrapText="1"/>
    </xf>
    <xf numFmtId="40" fontId="18" fillId="8" borderId="2" xfId="5" applyNumberFormat="1" applyFont="1" applyFill="1" applyBorder="1" applyAlignment="1">
      <alignment horizontal="center" vertical="center"/>
    </xf>
    <xf numFmtId="40" fontId="18" fillId="8" borderId="2" xfId="5" applyNumberFormat="1" applyFont="1" applyFill="1" applyBorder="1" applyAlignment="1">
      <alignment horizontal="center" vertical="center" wrapText="1"/>
    </xf>
    <xf numFmtId="40" fontId="19" fillId="0" borderId="0" xfId="0" applyFont="1" applyFill="1" applyAlignment="1">
      <alignment horizontal="center" vertical="center"/>
    </xf>
    <xf numFmtId="40" fontId="10" fillId="0" borderId="0" xfId="0" applyFont="1" applyFill="1" applyAlignment="1">
      <alignment horizontal="center" wrapText="1"/>
    </xf>
    <xf numFmtId="40" fontId="10" fillId="4" borderId="0" xfId="0" applyFont="1" applyFill="1">
      <alignment horizontal="center" vertical="center" wrapText="1"/>
    </xf>
    <xf numFmtId="40" fontId="10" fillId="0" borderId="0" xfId="0" applyFont="1" applyAlignment="1">
      <alignment vertical="center"/>
    </xf>
    <xf numFmtId="40" fontId="10" fillId="4" borderId="0" xfId="0" applyFont="1" applyFill="1" applyAlignment="1">
      <alignment vertical="center"/>
    </xf>
    <xf numFmtId="40" fontId="10" fillId="0" borderId="0" xfId="0" applyFont="1" applyAlignment="1">
      <alignment horizontal="left" vertical="center" wrapText="1" indent="1"/>
    </xf>
    <xf numFmtId="40" fontId="10" fillId="0" borderId="0" xfId="0" applyFont="1" applyAlignment="1">
      <alignment horizontal="left" vertical="center" wrapText="1"/>
    </xf>
    <xf numFmtId="40" fontId="20" fillId="0" borderId="0" xfId="0" applyFont="1">
      <alignment horizontal="center" vertical="center" wrapText="1"/>
    </xf>
    <xf numFmtId="0" fontId="21" fillId="0" borderId="0" xfId="1" applyFont="1"/>
    <xf numFmtId="40" fontId="22" fillId="0" borderId="0" xfId="0" applyFont="1" applyFill="1" applyAlignment="1">
      <alignment horizontal="center" vertical="center" wrapText="1"/>
    </xf>
    <xf numFmtId="40" fontId="18" fillId="8" borderId="0" xfId="5" applyNumberFormat="1" applyFont="1" applyFill="1" applyBorder="1" applyAlignment="1">
      <alignment horizontal="center" vertical="center"/>
    </xf>
    <xf numFmtId="40" fontId="18" fillId="8" borderId="0" xfId="5" applyNumberFormat="1" applyFont="1" applyFill="1" applyBorder="1" applyAlignment="1">
      <alignment horizontal="center" vertical="center" wrapText="1"/>
    </xf>
    <xf numFmtId="40" fontId="14" fillId="0" borderId="2" xfId="13" applyNumberFormat="1" applyFont="1" applyFill="1" applyBorder="1" applyAlignment="1">
      <alignment horizontal="left" vertical="center" wrapText="1" indent="1"/>
    </xf>
    <xf numFmtId="40" fontId="15" fillId="0" borderId="2" xfId="0" applyFont="1" applyFill="1" applyBorder="1" applyAlignment="1">
      <alignment horizontal="left" vertical="center" wrapText="1"/>
    </xf>
    <xf numFmtId="40" fontId="16" fillId="0" borderId="2" xfId="14" applyNumberFormat="1" applyFont="1" applyFill="1" applyBorder="1" applyAlignment="1">
      <alignment horizontal="left" vertical="center" wrapText="1"/>
    </xf>
    <xf numFmtId="40" fontId="14" fillId="0" borderId="3" xfId="13" applyNumberFormat="1" applyFont="1" applyFill="1" applyBorder="1" applyAlignment="1">
      <alignment horizontal="left" vertical="center" wrapText="1" indent="1"/>
    </xf>
    <xf numFmtId="40" fontId="15" fillId="0" borderId="3" xfId="0" applyFont="1" applyFill="1" applyBorder="1" applyAlignment="1">
      <alignment horizontal="left" vertical="center" wrapText="1"/>
    </xf>
    <xf numFmtId="40" fontId="15" fillId="0" borderId="3" xfId="14" applyNumberFormat="1" applyFont="1" applyFill="1" applyBorder="1" applyAlignment="1">
      <alignment horizontal="left" vertical="center" wrapText="1"/>
    </xf>
    <xf numFmtId="40" fontId="14" fillId="7" borderId="3" xfId="0" applyFont="1" applyFill="1" applyBorder="1" applyAlignment="1">
      <alignment horizontal="left" vertical="center" wrapText="1" indent="1"/>
    </xf>
    <xf numFmtId="40" fontId="15" fillId="7" borderId="3" xfId="0" applyFont="1" applyFill="1" applyBorder="1" applyAlignment="1">
      <alignment horizontal="left" vertical="center" wrapText="1"/>
    </xf>
    <xf numFmtId="40" fontId="16" fillId="7" borderId="3" xfId="0" applyNumberFormat="1" applyFont="1" applyFill="1" applyBorder="1" applyAlignment="1">
      <alignment horizontal="left" vertical="center" wrapText="1"/>
    </xf>
    <xf numFmtId="40" fontId="23" fillId="4" borderId="0" xfId="0" applyFont="1" applyFill="1">
      <alignment horizontal="center" vertical="center" wrapText="1"/>
    </xf>
    <xf numFmtId="40" fontId="23" fillId="4" borderId="0" xfId="0" applyFont="1" applyFill="1" applyAlignment="1">
      <alignment vertical="center"/>
    </xf>
    <xf numFmtId="40" fontId="23" fillId="0" borderId="0" xfId="0" applyFont="1">
      <alignment horizontal="center" vertical="center" wrapText="1"/>
    </xf>
    <xf numFmtId="40" fontId="18" fillId="8" borderId="0" xfId="5" applyNumberFormat="1" applyFont="1" applyFill="1" applyAlignment="1">
      <alignment horizontal="left" vertical="center"/>
    </xf>
    <xf numFmtId="40" fontId="18" fillId="8" borderId="0" xfId="5" applyNumberFormat="1" applyFont="1" applyFill="1" applyAlignment="1">
      <alignment horizontal="left" vertical="center" wrapText="1"/>
    </xf>
    <xf numFmtId="40" fontId="10" fillId="0" borderId="2" xfId="13" applyNumberFormat="1" applyFont="1" applyFill="1" applyBorder="1" applyAlignment="1">
      <alignment horizontal="left" vertical="center"/>
    </xf>
    <xf numFmtId="40" fontId="10" fillId="0" borderId="2" xfId="0" applyFont="1" applyFill="1" applyBorder="1" applyAlignment="1">
      <alignment horizontal="left" vertical="center" wrapText="1"/>
    </xf>
    <xf numFmtId="40" fontId="10" fillId="0" borderId="3" xfId="13" applyNumberFormat="1" applyFont="1" applyFill="1" applyBorder="1" applyAlignment="1">
      <alignment horizontal="left" vertical="center"/>
    </xf>
    <xf numFmtId="40" fontId="10" fillId="0" borderId="3" xfId="0" applyFont="1" applyFill="1" applyBorder="1" applyAlignment="1">
      <alignment horizontal="left" vertical="center" wrapText="1"/>
    </xf>
    <xf numFmtId="40" fontId="10" fillId="0" borderId="3" xfId="13" applyNumberFormat="1" applyFont="1" applyFill="1" applyBorder="1" applyAlignment="1">
      <alignment horizontal="left" vertical="center" wrapText="1"/>
    </xf>
    <xf numFmtId="40" fontId="24" fillId="7" borderId="3" xfId="13" applyNumberFormat="1" applyFont="1" applyFill="1" applyBorder="1" applyAlignment="1">
      <alignment horizontal="left" vertical="center"/>
    </xf>
    <xf numFmtId="40" fontId="24" fillId="7" borderId="3" xfId="0" applyFont="1" applyFill="1" applyBorder="1" applyAlignment="1">
      <alignment horizontal="left" vertical="center" wrapText="1"/>
    </xf>
    <xf numFmtId="40" fontId="25" fillId="7" borderId="3" xfId="0" applyFont="1" applyFill="1" applyBorder="1" applyAlignment="1">
      <alignment horizontal="left" vertical="center" wrapText="1"/>
    </xf>
    <xf numFmtId="43" fontId="11" fillId="0" borderId="0" xfId="3" applyNumberFormat="1" applyFont="1" applyFill="1"/>
    <xf numFmtId="40" fontId="22" fillId="0" borderId="0" xfId="0" applyFont="1" applyFill="1" applyAlignment="1">
      <alignment horizontal="center" vertical="center"/>
    </xf>
    <xf numFmtId="40" fontId="26" fillId="8" borderId="0" xfId="5" applyNumberFormat="1" applyFont="1" applyFill="1" applyAlignment="1">
      <alignment horizontal="left" vertical="center"/>
    </xf>
    <xf numFmtId="40" fontId="26" fillId="8" borderId="0" xfId="5" applyNumberFormat="1" applyFont="1" applyFill="1" applyAlignment="1">
      <alignment horizontal="left" vertical="center" wrapText="1"/>
    </xf>
    <xf numFmtId="40" fontId="12" fillId="0" borderId="2" xfId="13" applyNumberFormat="1" applyFont="1" applyFill="1" applyBorder="1" applyAlignment="1">
      <alignment horizontal="left" vertical="center"/>
    </xf>
    <xf numFmtId="40" fontId="12" fillId="0" borderId="2" xfId="0" applyFont="1" applyFill="1" applyBorder="1" applyAlignment="1">
      <alignment horizontal="left" vertical="center" wrapText="1"/>
    </xf>
    <xf numFmtId="40" fontId="12" fillId="0" borderId="3" xfId="13" applyNumberFormat="1" applyFont="1" applyFill="1" applyBorder="1" applyAlignment="1">
      <alignment horizontal="left" vertical="center"/>
    </xf>
    <xf numFmtId="40" fontId="12" fillId="0" borderId="3" xfId="0" applyFont="1" applyFill="1" applyBorder="1" applyAlignment="1">
      <alignment horizontal="left" vertical="center" wrapText="1"/>
    </xf>
    <xf numFmtId="0" fontId="13" fillId="7" borderId="3" xfId="13" applyFont="1" applyFill="1" applyBorder="1" applyAlignment="1">
      <alignment horizontal="left" vertical="center" wrapText="1"/>
    </xf>
    <xf numFmtId="40" fontId="13" fillId="7" borderId="3" xfId="0" applyFont="1" applyFill="1" applyBorder="1" applyAlignment="1">
      <alignment horizontal="left" vertical="center" wrapText="1"/>
    </xf>
    <xf numFmtId="40" fontId="19" fillId="0" borderId="0" xfId="0" applyFont="1" applyFill="1" applyAlignment="1">
      <alignment horizontal="center" vertical="center" wrapText="1"/>
    </xf>
  </cellXfs>
  <cellStyles count="15">
    <cellStyle name="20% - Accent5" xfId="4" builtinId="46"/>
    <cellStyle name="60% - Accent4" xfId="3" builtinId="44" customBuiltin="1"/>
    <cellStyle name="Comma" xfId="10" builtinId="3" customBuiltin="1"/>
    <cellStyle name="Date" xfId="12" xr:uid="{00000000-0005-0000-0000-000003000000}"/>
    <cellStyle name="Heading 1" xfId="5" builtinId="16" customBuiltin="1"/>
    <cellStyle name="Heading 2" xfId="6" builtinId="17" customBuiltin="1"/>
    <cellStyle name="Heading 3" xfId="7" builtinId="18" customBuiltin="1"/>
    <cellStyle name="Heading 4" xfId="2" builtinId="19" customBuiltin="1"/>
    <cellStyle name="Input" xfId="13" builtinId="20" customBuiltin="1"/>
    <cellStyle name="Normal" xfId="0" builtinId="0" customBuiltin="1"/>
    <cellStyle name="Output" xfId="14" builtinId="21" customBuiltin="1"/>
    <cellStyle name="Percent" xfId="11" builtinId="5" customBuiltin="1"/>
    <cellStyle name="Title" xfId="1" builtinId="15" customBuiltin="1"/>
    <cellStyle name="Total" xfId="8" builtinId="25" customBuiltin="1"/>
    <cellStyle name="Warning Text" xfId="9" builtinId="11" customBuiltin="1"/>
  </cellStyles>
  <dxfs count="61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entury Gothic"/>
        <family val="2"/>
        <scheme val="none"/>
      </font>
      <fill>
        <patternFill patternType="solid">
          <fgColor indexed="64"/>
          <bgColor rgb="FFF2F2F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rgb="FF3290A9"/>
        </top>
        <bottom style="thin">
          <color rgb="FF3290A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entury Gothic"/>
        <family val="2"/>
        <scheme val="none"/>
      </font>
      <fill>
        <patternFill patternType="solid">
          <fgColor indexed="64"/>
          <bgColor rgb="FFF2F2F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rgb="FF3290A9"/>
        </top>
        <bottom style="thin">
          <color rgb="FF3290A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entury Gothic"/>
        <family val="2"/>
        <scheme val="none"/>
      </font>
      <fill>
        <patternFill patternType="solid">
          <fgColor indexed="64"/>
          <bgColor rgb="FFF2F2F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rgb="FF3290A9"/>
        </top>
        <bottom style="thin">
          <color rgb="FF3290A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entury Gothic"/>
        <family val="2"/>
        <scheme val="none"/>
      </font>
      <fill>
        <patternFill patternType="solid">
          <fgColor indexed="64"/>
          <bgColor rgb="FFF2F2F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rgb="FF3290A9"/>
        </top>
        <bottom style="thin">
          <color rgb="FF3290A9"/>
        </bottom>
      </border>
    </dxf>
    <dxf>
      <font>
        <b/>
        <i val="0"/>
        <strike val="0"/>
        <outline val="0"/>
        <shadow val="0"/>
        <u val="none"/>
        <vertAlign val="baseline"/>
        <sz val="16"/>
        <color theme="1" tint="0.24994659260841701"/>
        <name val="Century Gothic"/>
        <family val="2"/>
        <scheme val="none"/>
      </font>
      <fill>
        <patternFill patternType="solid">
          <fgColor indexed="64"/>
          <bgColor rgb="FFF2F2F2"/>
        </patternFill>
      </fill>
    </dxf>
    <dxf>
      <font>
        <strike val="0"/>
        <outline val="0"/>
        <shadow val="0"/>
        <u val="none"/>
        <vertAlign val="baseline"/>
        <sz val="16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rgb="FF3290A9"/>
        </top>
        <bottom style="thin">
          <color rgb="FF3290A9"/>
        </bottom>
        <vertical/>
        <horizontal style="thin">
          <color rgb="FF3290A9"/>
        </horizontal>
      </border>
    </dxf>
    <dxf>
      <font>
        <strike val="0"/>
        <outline val="0"/>
        <shadow val="0"/>
        <u val="none"/>
        <vertAlign val="baseline"/>
        <sz val="16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rgb="FF3290A9"/>
        </top>
        <bottom style="thin">
          <color rgb="FF3290A9"/>
        </bottom>
        <vertical/>
        <horizontal style="thin">
          <color rgb="FF3290A9"/>
        </horizontal>
      </border>
    </dxf>
    <dxf>
      <font>
        <strike val="0"/>
        <outline val="0"/>
        <shadow val="0"/>
        <u val="none"/>
        <vertAlign val="baseline"/>
        <sz val="16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rgb="FF3290A9"/>
        </top>
        <bottom style="thin">
          <color rgb="FF3290A9"/>
        </bottom>
        <vertical/>
        <horizontal style="thin">
          <color rgb="FF3290A9"/>
        </horizontal>
      </border>
    </dxf>
    <dxf>
      <font>
        <strike val="0"/>
        <outline val="0"/>
        <shadow val="0"/>
        <u val="none"/>
        <vertAlign val="baseline"/>
        <sz val="16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rgb="FF3290A9"/>
        </top>
        <bottom style="thin">
          <color rgb="FF3290A9"/>
        </bottom>
        <vertical/>
        <horizontal style="thin">
          <color rgb="FF3290A9"/>
        </horizontal>
      </border>
    </dxf>
    <dxf>
      <font>
        <b/>
        <strike val="0"/>
        <outline val="0"/>
        <shadow val="0"/>
        <u val="none"/>
        <vertAlign val="baseline"/>
        <sz val="16"/>
        <color theme="0"/>
        <name val="Century Gothic"/>
        <family val="2"/>
        <scheme val="none"/>
      </font>
      <fill>
        <patternFill patternType="solid">
          <fgColor indexed="64"/>
          <bgColor rgb="FF3290A9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1"/>
        <name val="Century Gothic"/>
        <family val="2"/>
        <scheme val="none"/>
      </font>
      <fill>
        <patternFill patternType="solid">
          <fgColor indexed="64"/>
          <bgColor rgb="FFF2F2F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none"/>
      </font>
      <fill>
        <patternFill patternType="solid">
          <fgColor indexed="64"/>
          <bgColor rgb="FFF2F2F2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entury Gothic"/>
        <family val="2"/>
        <scheme val="none"/>
      </font>
      <fill>
        <patternFill patternType="solid">
          <fgColor indexed="64"/>
          <bgColor rgb="FFF2F2F2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entury Gothic"/>
        <family val="2"/>
        <scheme val="none"/>
      </font>
      <fill>
        <patternFill patternType="solid">
          <fgColor indexed="64"/>
          <bgColor rgb="FFF2F2F2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entury Gothic"/>
        <family val="2"/>
        <scheme val="none"/>
      </font>
      <numFmt numFmtId="8" formatCode="#,##0.00_);[Red]\(#,##0.00\)"/>
      <fill>
        <patternFill patternType="solid">
          <fgColor indexed="64"/>
          <bgColor rgb="FFF2F2F2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rgb="FF3290A9"/>
        </top>
        <bottom style="thin">
          <color rgb="FF3290A9"/>
        </bottom>
        <vertical/>
        <horizontal style="thin">
          <color rgb="FF3290A9"/>
        </horizontal>
      </border>
    </dxf>
    <dxf>
      <font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rgb="FF3290A9"/>
        </top>
        <bottom style="thin">
          <color rgb="FF3290A9"/>
        </bottom>
        <vertical/>
        <horizontal style="thin">
          <color rgb="FF3290A9"/>
        </horizontal>
      </border>
    </dxf>
    <dxf>
      <font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rgb="FF3290A9"/>
        </top>
        <bottom style="thin">
          <color rgb="FF3290A9"/>
        </bottom>
        <vertical/>
        <horizontal style="thin">
          <color rgb="FF3290A9"/>
        </horizontal>
      </border>
    </dxf>
    <dxf>
      <font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rgb="FF3290A9"/>
        </top>
        <bottom style="thin">
          <color rgb="FF3290A9"/>
        </bottom>
        <vertical/>
        <horizontal style="thin">
          <color rgb="FF3290A9"/>
        </horizontal>
      </border>
    </dxf>
    <dxf>
      <font>
        <b/>
        <strike val="0"/>
        <outline val="0"/>
        <shadow val="0"/>
        <u val="none"/>
        <vertAlign val="baseline"/>
        <sz val="12"/>
        <color theme="0"/>
        <name val="Century Gothic"/>
        <family val="2"/>
        <scheme val="none"/>
      </font>
      <fill>
        <patternFill patternType="solid">
          <fgColor indexed="64"/>
          <bgColor rgb="FF3290A9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entury Gothic"/>
        <family val="2"/>
        <scheme val="none"/>
      </font>
      <fill>
        <patternFill patternType="solid">
          <fgColor indexed="64"/>
          <bgColor rgb="FFF2F2F2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/>
        <name val="Century Gothic"/>
        <family val="2"/>
        <scheme val="none"/>
      </font>
      <numFmt numFmtId="8" formatCode="#,##0.00_);[Red]\(#,##0.00\)"/>
      <fill>
        <patternFill patternType="solid">
          <fgColor indexed="64"/>
          <bgColor rgb="FFF2F2F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rgb="FFF2F2F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rgb="FFF2F2F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none"/>
      </font>
      <fill>
        <patternFill patternType="solid">
          <fgColor indexed="64"/>
          <bgColor rgb="FFF2F2F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strike val="0"/>
        <outline val="0"/>
        <shadow val="0"/>
        <u val="none"/>
        <vertAlign val="baseline"/>
        <sz val="12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>
        <left/>
        <right/>
        <top style="thin">
          <color rgb="FF3290A9"/>
        </top>
        <bottom style="thin">
          <color rgb="FF3290A9"/>
        </bottom>
        <vertical/>
        <horizontal style="thin">
          <color rgb="FF3290A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>
        <left/>
        <right/>
        <top style="thin">
          <color rgb="FF3290A9"/>
        </top>
        <bottom style="thin">
          <color rgb="FF3290A9"/>
        </bottom>
        <vertical/>
        <horizontal style="thin">
          <color rgb="FF3290A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>
        <left/>
        <right/>
        <top style="thin">
          <color rgb="FF3290A9"/>
        </top>
        <bottom style="thin">
          <color rgb="FF3290A9"/>
        </bottom>
        <vertical/>
        <horizontal style="thin">
          <color rgb="FF3290A9"/>
        </horizontal>
      </border>
    </dxf>
    <dxf>
      <font>
        <b val="0"/>
        <strike val="0"/>
        <outline val="0"/>
        <shadow val="0"/>
        <u val="none"/>
        <vertAlign val="baseline"/>
        <sz val="12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/>
        <right/>
        <top style="thin">
          <color rgb="FF3290A9"/>
        </top>
        <bottom style="thin">
          <color rgb="FF3290A9"/>
        </bottom>
        <vertical/>
        <horizontal style="thin">
          <color rgb="FF3290A9"/>
        </horizontal>
      </border>
    </dxf>
    <dxf>
      <font>
        <b/>
        <strike val="0"/>
        <outline val="0"/>
        <shadow val="0"/>
        <u val="none"/>
        <vertAlign val="baseline"/>
        <sz val="12"/>
        <color theme="0"/>
        <name val="Century Gothic"/>
        <family val="2"/>
        <scheme val="none"/>
      </font>
      <fill>
        <patternFill patternType="solid">
          <fgColor indexed="64"/>
          <bgColor rgb="FF3290A9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color rgb="FFDA0000"/>
      </font>
    </dxf>
    <dxf>
      <font>
        <color theme="7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b/>
        <strike val="0"/>
        <outline val="0"/>
        <shadow val="0"/>
        <u val="none"/>
        <vertAlign val="baseline"/>
        <sz val="12"/>
        <color theme="0"/>
        <name val="Century Gothic"/>
        <family val="2"/>
        <scheme val="none"/>
      </font>
      <fill>
        <patternFill patternType="solid">
          <fgColor indexed="64"/>
          <bgColor rgb="FF3290A9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rgb="FFF2F2F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8" formatCode="#,##0.00_);[Red]\(#,##0.00\)"/>
      <fill>
        <patternFill patternType="solid">
          <fgColor indexed="64"/>
          <bgColor rgb="FFF2F2F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8" formatCode="#,##0.00_);[Red]\(#,##0.00\)"/>
      <fill>
        <patternFill patternType="solid">
          <fgColor indexed="64"/>
          <bgColor rgb="FFF2F2F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8" formatCode="#,##0.00_);[Red]\(#,##0.00\)"/>
      <fill>
        <patternFill patternType="solid">
          <fgColor indexed="64"/>
          <bgColor rgb="FFF2F2F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8" formatCode="#,##0.00_);[Red]\(#,##0.00\)"/>
      <fill>
        <patternFill patternType="solid">
          <fgColor indexed="64"/>
          <bgColor rgb="FFF2F2F2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8" formatCode="#,##0.00_);[Red]\(#,##0.00\)"/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3290A9"/>
        </top>
        <bottom style="thin">
          <color rgb="FF3290A9"/>
        </bottom>
        <vertical/>
        <horizontal style="thin">
          <color rgb="FF3290A9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8" formatCode="#,##0.00_);[Red]\(#,##0.00\)"/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3290A9"/>
        </top>
        <bottom style="thin">
          <color rgb="FF3290A9"/>
        </bottom>
        <vertical/>
        <horizontal style="thin">
          <color rgb="FF3290A9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8" formatCode="#,##0.00_);[Red]\(#,##0.00\)"/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3290A9"/>
        </top>
        <bottom style="thin">
          <color rgb="FF3290A9"/>
        </bottom>
        <vertical/>
        <horizontal style="thin">
          <color rgb="FF3290A9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/>
        <right/>
        <top style="thin">
          <color rgb="FF3290A9"/>
        </top>
        <bottom style="thin">
          <color rgb="FF3290A9"/>
        </bottom>
        <vertical/>
        <horizontal style="thin">
          <color rgb="FF3290A9"/>
        </horizontal>
      </border>
    </dxf>
    <dxf>
      <border>
        <top style="thin">
          <color rgb="FF3290A9"/>
        </top>
      </border>
    </dxf>
    <dxf>
      <border>
        <bottom style="thin">
          <color rgb="FF3290A9"/>
        </bottom>
      </border>
    </dxf>
    <dxf>
      <border diagonalUp="0" diagonalDown="0">
        <left/>
        <right/>
        <top/>
        <bottom style="thin">
          <color rgb="FF3290A9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border>
        <top style="thin">
          <color theme="2" tint="-9.9978637043366805E-2"/>
        </top>
      </border>
    </dxf>
    <dxf>
      <border>
        <bottom style="thin">
          <color theme="2" tint="-9.9978637043366805E-2"/>
        </bottom>
      </border>
    </dxf>
    <dxf>
      <fill>
        <patternFill>
          <bgColor theme="0" tint="-4.9989318521683403E-2"/>
        </patternFill>
      </fill>
      <border diagonalUp="0" diagonalDown="0"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0"/>
        </vertical>
        <horizontal/>
      </border>
    </dxf>
    <dxf>
      <font>
        <b/>
        <i val="0"/>
        <color auto="1"/>
      </font>
      <fill>
        <patternFill patternType="solid">
          <fgColor auto="1"/>
          <bgColor theme="5" tint="0.79998168889431442"/>
        </patternFill>
      </fill>
      <border>
        <top style="thin">
          <color theme="0"/>
        </top>
      </border>
    </dxf>
    <dxf>
      <font>
        <b val="0"/>
        <i val="0"/>
        <color theme="5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/>
      </font>
      <fill>
        <patternFill patternType="none">
          <fgColor auto="1"/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Monthly Budget" defaultPivotStyle="PivotStyleLight16">
    <tableStyle name="Monthly Budget" pivot="0" count="4" xr9:uid="{00000000-0011-0000-FFFF-FFFF00000000}">
      <tableStyleElement type="wholeTable" dxfId="60"/>
      <tableStyleElement type="headerRow" dxfId="59"/>
      <tableStyleElement type="totalRow" dxfId="58"/>
      <tableStyleElement type="secondRowStripe" dxfId="57"/>
    </tableStyle>
  </tableStyles>
  <colors>
    <mruColors>
      <color rgb="FFF2F2F2"/>
      <color rgb="FF3290A9"/>
      <color rgb="FF25606F"/>
      <color rgb="FFEEEADE"/>
      <color rgb="FF44382C"/>
      <color rgb="FFFFFDF8"/>
      <color rgb="FFA7937B"/>
      <color rgb="FF5A5044"/>
      <color rgb="FF252525"/>
      <color rgb="FFCD96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100" baseline="0">
                <a:solidFill>
                  <a:schemeClr val="accent2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</a:rPr>
              <a:t>BUDGET OVERVIEW</a:t>
            </a:r>
          </a:p>
        </c:rich>
      </c:tx>
      <c:layout>
        <c:manualLayout>
          <c:xMode val="edge"/>
          <c:yMode val="edge"/>
          <c:x val="0.34261960761592303"/>
          <c:y val="4.0217221234442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100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148936837956732E-2"/>
          <c:y val="0.12272268224536449"/>
          <c:w val="0.90271911893135193"/>
          <c:h val="0.735722631445262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'Budget summary'!$B$3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rgbClr val="3290A9"/>
            </a:solidFill>
            <a:ln w="0">
              <a:noFill/>
            </a:ln>
            <a:effectLst/>
            <a:scene3d>
              <a:camera prst="orthographicFront"/>
              <a:lightRig rig="glow" dir="t">
                <a:rot lat="0" lon="0" rev="13200000"/>
              </a:lightRig>
            </a:scene3d>
            <a:sp3d prstMaterial="dkEdge">
              <a:bevelT w="0" h="0" prst="relaxedInset"/>
            </a:sp3d>
          </c:spPr>
          <c:invertIfNegative val="0"/>
          <c:cat>
            <c:strRef>
              <c:f>'Budget summary'!$A$4:$A$7</c:f>
              <c:strCache>
                <c:ptCount val="3"/>
                <c:pt idx="0">
                  <c:v>Income</c:v>
                </c:pt>
                <c:pt idx="1">
                  <c:v>Personnel expenses</c:v>
                </c:pt>
                <c:pt idx="2">
                  <c:v>Operating expenses</c:v>
                </c:pt>
              </c:strCache>
            </c:strRef>
          </c:cat>
          <c:val>
            <c:numRef>
              <c:f>'Budget summary'!$B$4:$B$7</c:f>
              <c:numCache>
                <c:formatCode>#,##0.00_);[Red]\(#,##0.00\)</c:formatCode>
                <c:ptCount val="3"/>
                <c:pt idx="0">
                  <c:v>63300</c:v>
                </c:pt>
                <c:pt idx="1">
                  <c:v>18500</c:v>
                </c:pt>
                <c:pt idx="2">
                  <c:v>36000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5-4314-A69D-155A58038B55}"/>
            </c:ext>
          </c:extLst>
        </c:ser>
        <c:ser>
          <c:idx val="1"/>
          <c:order val="1"/>
          <c:tx>
            <c:strRef>
              <c:f>'Budget summary'!$C$3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F2F2F2"/>
            </a:solidFill>
            <a:ln>
              <a:noFill/>
            </a:ln>
            <a:effectLst/>
            <a:scene3d>
              <a:camera prst="orthographicFront"/>
              <a:lightRig rig="glow" dir="t">
                <a:rot lat="0" lon="0" rev="13200000"/>
              </a:lightRig>
            </a:scene3d>
            <a:sp3d prstMaterial="dkEdge">
              <a:bevelT w="0" h="0" prst="relaxedInset"/>
            </a:sp3d>
          </c:spPr>
          <c:invertIfNegative val="0"/>
          <c:cat>
            <c:strRef>
              <c:f>'Budget summary'!$A$4:$A$7</c:f>
              <c:strCache>
                <c:ptCount val="3"/>
                <c:pt idx="0">
                  <c:v>Income</c:v>
                </c:pt>
                <c:pt idx="1">
                  <c:v>Personnel expenses</c:v>
                </c:pt>
                <c:pt idx="2">
                  <c:v>Operating expenses</c:v>
                </c:pt>
              </c:strCache>
            </c:strRef>
          </c:cat>
          <c:val>
            <c:numRef>
              <c:f>'Budget summary'!$C$4:$C$7</c:f>
              <c:numCache>
                <c:formatCode>#,##0.00_);[Red]\(#,##0.00\)</c:formatCode>
                <c:ptCount val="3"/>
                <c:pt idx="0">
                  <c:v>57450</c:v>
                </c:pt>
                <c:pt idx="1">
                  <c:v>14100</c:v>
                </c:pt>
                <c:pt idx="2">
                  <c:v>35530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85-4314-A69D-155A58038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51110848"/>
        <c:axId val="-2126111024"/>
      </c:barChart>
      <c:catAx>
        <c:axId val="1451110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4382C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2126111024"/>
        <c:crosses val="autoZero"/>
        <c:auto val="1"/>
        <c:lblAlgn val="ctr"/>
        <c:lblOffset val="100"/>
        <c:noMultiLvlLbl val="0"/>
      </c:catAx>
      <c:valAx>
        <c:axId val="-212611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45111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44382C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99785</xdr:colOff>
      <xdr:row>8</xdr:row>
      <xdr:rowOff>36286</xdr:rowOff>
    </xdr:from>
    <xdr:to>
      <xdr:col>3</xdr:col>
      <xdr:colOff>785282</xdr:colOff>
      <xdr:row>9</xdr:row>
      <xdr:rowOff>21167</xdr:rowOff>
    </xdr:to>
    <xdr:graphicFrame macro="">
      <xdr:nvGraphicFramePr>
        <xdr:cNvPr id="6" name="BudgetOverview" descr="Bar overview chart showing estimated versus actual income and expenses">
          <a:extLst>
            <a:ext uri="{FF2B5EF4-FFF2-40B4-BE49-F238E27FC236}">
              <a16:creationId xmlns:a16="http://schemas.microsoft.com/office/drawing/2014/main" id="{3057CD98-457C-4931-9D13-24F72D04BD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8AA8B5-B642-44B0-8FF6-B12CE9F901F6}" name="Table2" displayName="Table2" ref="A3:D7" totalsRowCount="1" headerRowDxfId="31" dataDxfId="32" totalsRowDxfId="22" headerRowBorderDxfId="56" totalsRowBorderDxfId="55" headerRowCellStyle="Heading 1">
  <tableColumns count="4">
    <tableColumn id="1" xr3:uid="{1F3E0BC5-EBB5-4EC3-A58F-4EC1C5D18EDD}" name="Budget area" totalsRowLabel="Balance " dataDxfId="30" totalsRowDxfId="26" dataCellStyle="Input"/>
    <tableColumn id="2" xr3:uid="{97762248-6052-4C5E-B7CD-C84E3157FFDA}" name="Estimated" totalsRowFunction="custom" dataDxfId="29" totalsRowDxfId="25">
      <totalsRowFormula>B4-B5-B6</totalsRowFormula>
    </tableColumn>
    <tableColumn id="3" xr3:uid="{4B6AA04A-DDC8-43A6-A51B-A82E80AD793F}" name="Actual" totalsRowFunction="custom" dataDxfId="28" totalsRowDxfId="24">
      <totalsRowFormula>C4-C5-C6</totalsRowFormula>
    </tableColumn>
    <tableColumn id="4" xr3:uid="{421FA974-B591-456B-8462-4F763A15D3C5}" name="Difference" totalsRowFunction="sum" dataDxfId="27" totalsRowDxfId="23" dataCellStyle="Output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Income" displayName="Income" ref="A3:D7" totalsRowCount="1" headerRowDxfId="20" dataDxfId="21" totalsRowDxfId="11" headerRowCellStyle="Heading 1" dataCellStyle="Normal" totalsRowCellStyle="Normal">
  <tableColumns count="4">
    <tableColumn id="1" xr3:uid="{00000000-0010-0000-0200-000001000000}" name="Income" totalsRowLabel="Total income" dataDxfId="19" totalsRowDxfId="15" dataCellStyle="Input" totalsRowCellStyle="Input"/>
    <tableColumn id="2" xr3:uid="{00000000-0010-0000-0200-000002000000}" name="Estimated" totalsRowFunction="sum" dataDxfId="18" totalsRowDxfId="14" dataCellStyle="Normal"/>
    <tableColumn id="3" xr3:uid="{00000000-0010-0000-0200-000003000000}" name="Actual" totalsRowFunction="sum" dataDxfId="17" totalsRowDxfId="13" dataCellStyle="Normal"/>
    <tableColumn id="4" xr3:uid="{00000000-0010-0000-0200-000004000000}" name="Difference" totalsRowFunction="sum" dataDxfId="16" totalsRowDxfId="12" dataCellStyle="Normal">
      <calculatedColumnFormula>Income[[#This Row],[Actual]]-Income[[#This Row],[Estimated]]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PersonnelExpenses" displayName="PersonnelExpenses" ref="A3:D7" totalsRowCount="1" headerRowDxfId="9" dataDxfId="10" totalsRowDxfId="4" headerRowCellStyle="Heading 1" dataCellStyle="Normal" totalsRowCellStyle="Normal">
  <tableColumns count="4">
    <tableColumn id="1" xr3:uid="{00000000-0010-0000-0300-000001000000}" name="Expenses" totalsRowLabel="Total " dataDxfId="8" totalsRowDxfId="3" dataCellStyle="Input" totalsRowCellStyle="Input"/>
    <tableColumn id="2" xr3:uid="{00000000-0010-0000-0300-000002000000}" name="Estimated" totalsRowFunction="sum" dataDxfId="7" totalsRowDxfId="2" dataCellStyle="Normal"/>
    <tableColumn id="3" xr3:uid="{00000000-0010-0000-0300-000003000000}" name="Actual" totalsRowFunction="sum" dataDxfId="6" totalsRowDxfId="1" dataCellStyle="Normal"/>
    <tableColumn id="5" xr3:uid="{00000000-0010-0000-0300-000005000000}" name="Difference" totalsRowFunction="sum" dataDxfId="5" totalsRowDxfId="0" dataCellStyle="Normal">
      <calculatedColumnFormula>PersonnelExpenses[[#This Row],[Estimated]]-PersonnelExpenses[[#This Row],[Actual]]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Personnel Expenses, Estimated and Actual values in this table. Difference is automatically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OperatingExpenses" displayName="OperatingExpenses" ref="B2:E23" totalsRowCount="1" headerRowDxfId="41" dataDxfId="54" totalsRowDxfId="42" headerRowBorderDxfId="52" tableBorderDxfId="53" totalsRowBorderDxfId="51" headerRowCellStyle="Heading 1" dataCellStyle="Normal" totalsRowCellStyle="Normal">
  <sortState ref="B10:E30">
    <sortCondition ref="B14:B35"/>
  </sortState>
  <tableColumns count="4">
    <tableColumn id="1" xr3:uid="{00000000-0010-0000-0400-000001000000}" name="Expenses" totalsRowLabel="Total operating expenses" dataDxfId="50" totalsRowDxfId="46" dataCellStyle="Input" totalsRowCellStyle="Input"/>
    <tableColumn id="2" xr3:uid="{00000000-0010-0000-0400-000002000000}" name="Estimated" totalsRowFunction="sum" dataDxfId="49" totalsRowDxfId="45" dataCellStyle="Normal"/>
    <tableColumn id="3" xr3:uid="{00000000-0010-0000-0400-000003000000}" name="Actual" totalsRowFunction="sum" dataDxfId="48" totalsRowDxfId="44" dataCellStyle="Normal"/>
    <tableColumn id="4" xr3:uid="{00000000-0010-0000-0400-000004000000}" name="Difference" totalsRowFunction="sum" dataDxfId="47" totalsRowDxfId="43" dataCellStyle="Normal">
      <calculatedColumnFormula>OperatingExpenses[[#This Row],[Estimated]]-OperatingExpenses[[#This Row],[Actual]]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heme/theme1.xml><?xml version="1.0" encoding="utf-8"?>
<a:theme xmlns:a="http://schemas.openxmlformats.org/drawingml/2006/main" name="Thatch">
  <a:themeElements>
    <a:clrScheme name="Custom 6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D878C"/>
      </a:accent1>
      <a:accent2>
        <a:srgbClr val="8C4A32"/>
      </a:accent2>
      <a:accent3>
        <a:srgbClr val="D9896C"/>
      </a:accent3>
      <a:accent4>
        <a:srgbClr val="D94A3D"/>
      </a:accent4>
      <a:accent5>
        <a:srgbClr val="F2F2F2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3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  <pageSetUpPr autoPageBreaks="0" fitToPage="1"/>
  </sheetPr>
  <dimension ref="A1:T43"/>
  <sheetViews>
    <sheetView showGridLines="0" view="pageBreakPreview" zoomScale="60" zoomScaleNormal="100" workbookViewId="0">
      <selection activeCell="H5" sqref="H5"/>
    </sheetView>
  </sheetViews>
  <sheetFormatPr defaultColWidth="8.875" defaultRowHeight="16.5" customHeight="1" x14ac:dyDescent="0.25"/>
  <cols>
    <col min="1" max="1" width="30.5" style="1" customWidth="1"/>
    <col min="2" max="4" width="16.5" style="1" customWidth="1"/>
    <col min="5" max="6" width="4" style="1" customWidth="1"/>
    <col min="7" max="17" width="8.875" style="1"/>
    <col min="18" max="18" width="5.875" style="1" customWidth="1"/>
    <col min="19" max="19" width="4.375" style="1" customWidth="1"/>
    <col min="20" max="16384" width="8.875" style="1"/>
  </cols>
  <sheetData>
    <row r="1" spans="1:19" ht="24" customHeight="1" x14ac:dyDescent="0.25">
      <c r="E1" s="6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</row>
    <row r="2" spans="1:19" ht="69.75" customHeight="1" x14ac:dyDescent="0.25">
      <c r="A2" s="63" t="s">
        <v>39</v>
      </c>
      <c r="B2" s="63"/>
      <c r="C2" s="63"/>
      <c r="D2" s="63"/>
      <c r="E2" s="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</row>
    <row r="3" spans="1:19" s="22" customFormat="1" ht="40.15" customHeight="1" x14ac:dyDescent="0.25">
      <c r="A3" s="29" t="s">
        <v>32</v>
      </c>
      <c r="B3" s="30" t="s">
        <v>27</v>
      </c>
      <c r="C3" s="30" t="s">
        <v>28</v>
      </c>
      <c r="D3" s="30" t="s">
        <v>29</v>
      </c>
      <c r="S3" s="23"/>
    </row>
    <row r="4" spans="1:19" ht="40.15" customHeight="1" x14ac:dyDescent="0.25">
      <c r="A4" s="31" t="s">
        <v>13</v>
      </c>
      <c r="B4" s="32">
        <f>Income[[#Totals],[Estimated]]</f>
        <v>63300</v>
      </c>
      <c r="C4" s="32">
        <f>Income[[#Totals],[Actual]]</f>
        <v>57450</v>
      </c>
      <c r="D4" s="33">
        <f>IF('Budget summary'!$A4="Income",'Budget summary'!$C4-'Budget summary'!$B4,'Budget summary'!$B4-'Budget summary'!$C4)</f>
        <v>-5850</v>
      </c>
      <c r="S4" s="21"/>
    </row>
    <row r="5" spans="1:19" ht="40.15" customHeight="1" x14ac:dyDescent="0.25">
      <c r="A5" s="34" t="s">
        <v>30</v>
      </c>
      <c r="B5" s="35">
        <f>PersonnelExpenses[[#Totals],[Estimated]]</f>
        <v>18500</v>
      </c>
      <c r="C5" s="35">
        <f>PersonnelExpenses[[#Totals],[Actual]]</f>
        <v>14100</v>
      </c>
      <c r="D5" s="36">
        <f>IF('Budget summary'!$A5="Income",'Budget summary'!$C5-'Budget summary'!$B5,'Budget summary'!$B5-'Budget summary'!$C5)</f>
        <v>4400</v>
      </c>
      <c r="S5" s="21"/>
    </row>
    <row r="6" spans="1:19" ht="40.15" customHeight="1" x14ac:dyDescent="0.25">
      <c r="A6" s="34" t="s">
        <v>31</v>
      </c>
      <c r="B6" s="35">
        <f>OperatingExpenses[[#Totals],[Estimated]]</f>
        <v>36000</v>
      </c>
      <c r="C6" s="35">
        <f>OperatingExpenses[[#Totals],[Actual]]</f>
        <v>35530</v>
      </c>
      <c r="D6" s="36">
        <f>IF('Budget summary'!$A6="Income",'Budget summary'!$C6-'Budget summary'!$B6,'Budget summary'!$B6-'Budget summary'!$C6)</f>
        <v>470</v>
      </c>
      <c r="S6" s="21"/>
    </row>
    <row r="7" spans="1:19" ht="40.15" customHeight="1" x14ac:dyDescent="0.25">
      <c r="A7" s="37" t="s">
        <v>38</v>
      </c>
      <c r="B7" s="38">
        <f>B4-B5-B6</f>
        <v>8800</v>
      </c>
      <c r="C7" s="38">
        <f>C4-C5-C6</f>
        <v>7820</v>
      </c>
      <c r="D7" s="39">
        <f>SUBTOTAL(109,Table2[Difference])</f>
        <v>-980</v>
      </c>
      <c r="S7" s="21"/>
    </row>
    <row r="8" spans="1:19" ht="24.6" customHeight="1" x14ac:dyDescent="0.25">
      <c r="A8" s="24"/>
      <c r="B8" s="25"/>
      <c r="C8" s="25"/>
      <c r="D8" s="25"/>
      <c r="S8" s="21"/>
    </row>
    <row r="9" spans="1:19" ht="409.6" customHeight="1" x14ac:dyDescent="0.25">
      <c r="S9" s="21"/>
    </row>
    <row r="10" spans="1:19" ht="24" customHeight="1" x14ac:dyDescent="0.25">
      <c r="S10" s="21"/>
    </row>
    <row r="11" spans="1:19" ht="30" customHeight="1" x14ac:dyDescent="0.25">
      <c r="S11" s="21"/>
    </row>
    <row r="12" spans="1:19" ht="29.1" customHeight="1" x14ac:dyDescent="0.25">
      <c r="S12" s="21"/>
    </row>
    <row r="13" spans="1:19" ht="29.1" customHeight="1" x14ac:dyDescent="0.25">
      <c r="S13" s="21"/>
    </row>
    <row r="14" spans="1:19" ht="29.1" customHeight="1" x14ac:dyDescent="0.25">
      <c r="S14" s="21"/>
    </row>
    <row r="15" spans="1:19" ht="29.1" customHeight="1" x14ac:dyDescent="0.25">
      <c r="S15" s="21"/>
    </row>
    <row r="16" spans="1:19" ht="29.1" customHeight="1" x14ac:dyDescent="0.25">
      <c r="S16" s="21"/>
    </row>
    <row r="17" spans="6:20" ht="29.1" customHeight="1" x14ac:dyDescent="0.25">
      <c r="F17" s="6"/>
      <c r="G17" s="6"/>
      <c r="H17" s="6"/>
      <c r="I17" s="6"/>
      <c r="J17" s="21"/>
    </row>
    <row r="18" spans="6:20" ht="29.1" customHeight="1" x14ac:dyDescent="0.25">
      <c r="P18" s="26"/>
      <c r="Q18" s="26"/>
    </row>
    <row r="19" spans="6:20" ht="16.5" customHeight="1" x14ac:dyDescent="0.25">
      <c r="P19" s="26"/>
      <c r="Q19" s="26"/>
    </row>
    <row r="20" spans="6:20" ht="16.5" customHeight="1" x14ac:dyDescent="0.25">
      <c r="P20" s="26"/>
      <c r="Q20" s="26"/>
    </row>
    <row r="21" spans="6:20" ht="16.5" customHeight="1" x14ac:dyDescent="0.25">
      <c r="P21" s="26"/>
      <c r="Q21" s="26"/>
    </row>
    <row r="22" spans="6:20" ht="16.5" customHeight="1" x14ac:dyDescent="0.25">
      <c r="P22" s="26"/>
      <c r="Q22" s="26"/>
    </row>
    <row r="23" spans="6:20" ht="16.5" customHeight="1" x14ac:dyDescent="0.25">
      <c r="P23" s="26"/>
      <c r="Q23" s="26"/>
    </row>
    <row r="24" spans="6:20" ht="16.5" customHeight="1" x14ac:dyDescent="0.25">
      <c r="P24" s="26"/>
      <c r="Q24" s="26"/>
    </row>
    <row r="25" spans="6:20" ht="16.5" customHeight="1" x14ac:dyDescent="0.25">
      <c r="P25" s="26"/>
      <c r="Q25" s="26"/>
    </row>
    <row r="26" spans="6:20" ht="16.5" customHeight="1" x14ac:dyDescent="0.25">
      <c r="P26" s="26"/>
      <c r="Q26" s="26"/>
    </row>
    <row r="27" spans="6:20" ht="16.5" customHeight="1" x14ac:dyDescent="0.6">
      <c r="P27" s="26"/>
      <c r="Q27" s="26"/>
      <c r="R27" s="27"/>
      <c r="S27" s="27"/>
      <c r="T27" s="27"/>
    </row>
    <row r="28" spans="6:20" ht="16.5" customHeight="1" x14ac:dyDescent="0.25">
      <c r="P28" s="26"/>
      <c r="Q28" s="26"/>
    </row>
    <row r="29" spans="6:20" ht="16.5" customHeight="1" x14ac:dyDescent="0.25">
      <c r="P29" s="26"/>
      <c r="Q29" s="26"/>
    </row>
    <row r="30" spans="6:20" ht="16.5" customHeight="1" x14ac:dyDescent="0.25">
      <c r="P30" s="26"/>
      <c r="Q30" s="26"/>
    </row>
    <row r="31" spans="6:20" ht="16.5" customHeight="1" x14ac:dyDescent="0.25">
      <c r="P31" s="26"/>
      <c r="Q31" s="26"/>
    </row>
    <row r="32" spans="6:20" ht="16.5" customHeight="1" x14ac:dyDescent="0.25">
      <c r="P32" s="26"/>
      <c r="Q32" s="26"/>
    </row>
    <row r="33" spans="16:17" ht="16.5" customHeight="1" x14ac:dyDescent="0.25">
      <c r="P33" s="26"/>
      <c r="Q33" s="26"/>
    </row>
    <row r="34" spans="16:17" ht="16.5" customHeight="1" x14ac:dyDescent="0.25">
      <c r="P34" s="26"/>
      <c r="Q34" s="26"/>
    </row>
    <row r="35" spans="16:17" ht="16.5" customHeight="1" x14ac:dyDescent="0.25">
      <c r="P35" s="26"/>
      <c r="Q35" s="26"/>
    </row>
    <row r="36" spans="16:17" ht="16.5" customHeight="1" x14ac:dyDescent="0.25">
      <c r="P36" s="26"/>
      <c r="Q36" s="26"/>
    </row>
    <row r="37" spans="16:17" ht="16.5" customHeight="1" x14ac:dyDescent="0.25">
      <c r="P37" s="26"/>
      <c r="Q37" s="26"/>
    </row>
    <row r="38" spans="16:17" ht="16.5" customHeight="1" x14ac:dyDescent="0.25">
      <c r="P38" s="26"/>
      <c r="Q38" s="26"/>
    </row>
    <row r="39" spans="16:17" ht="16.5" customHeight="1" x14ac:dyDescent="0.25">
      <c r="P39" s="26"/>
      <c r="Q39" s="26"/>
    </row>
    <row r="40" spans="16:17" ht="16.5" customHeight="1" x14ac:dyDescent="0.25">
      <c r="P40" s="26"/>
      <c r="Q40" s="26"/>
    </row>
    <row r="41" spans="16:17" ht="16.5" customHeight="1" x14ac:dyDescent="0.25">
      <c r="P41" s="26"/>
      <c r="Q41" s="26"/>
    </row>
    <row r="42" spans="16:17" ht="16.5" customHeight="1" x14ac:dyDescent="0.25">
      <c r="P42" s="26"/>
      <c r="Q42" s="26"/>
    </row>
    <row r="43" spans="16:17" ht="16.5" customHeight="1" x14ac:dyDescent="0.25">
      <c r="P43" s="26"/>
      <c r="Q43" s="26"/>
    </row>
  </sheetData>
  <sheetProtection insertColumns="0" insertRows="0" deleteColumns="0" deleteRows="0" selectLockedCells="1" autoFilter="0"/>
  <mergeCells count="2">
    <mergeCell ref="F1:R2"/>
    <mergeCell ref="A2:D2"/>
  </mergeCells>
  <conditionalFormatting sqref="B4:D5 B8:D57">
    <cfRule type="cellIs" dxfId="40" priority="7" operator="lessThan">
      <formula>0</formula>
    </cfRule>
  </conditionalFormatting>
  <conditionalFormatting sqref="H18:J43 N18:P43">
    <cfRule type="cellIs" dxfId="39" priority="5" operator="lessThan">
      <formula>0</formula>
    </cfRule>
  </conditionalFormatting>
  <conditionalFormatting sqref="B6:D6">
    <cfRule type="cellIs" dxfId="38" priority="4" operator="lessThan">
      <formula>0</formula>
    </cfRule>
  </conditionalFormatting>
  <conditionalFormatting sqref="B7">
    <cfRule type="cellIs" dxfId="37" priority="2" operator="lessThan">
      <formula>0</formula>
    </cfRule>
  </conditionalFormatting>
  <conditionalFormatting sqref="C7">
    <cfRule type="cellIs" dxfId="36" priority="1" operator="lessThan">
      <formula>0</formula>
    </cfRule>
  </conditionalFormatting>
  <dataValidations count="8">
    <dataValidation allowBlank="1" showInputMessage="1" showErrorMessage="1" prompt="Enter Company Name in this cell" sqref="L25" xr:uid="{00000000-0002-0000-0000-000001000000}"/>
    <dataValidation allowBlank="1" showInputMessage="1" showErrorMessage="1" prompt="Enter Date in this cell. Budget overview chart is in cell B9" sqref="O26:P26" xr:uid="{00000000-0002-0000-0000-000002000000}"/>
    <dataValidation allowBlank="1" showInputMessage="1" showErrorMessage="1" prompt="Budget Totals for Income &amp; Expenses, both estimated &amp; actual, are automatically calculated from amounts entered in other worksheets. Balance &amp; Difference are automatically adjusted" sqref="A3" xr:uid="{00000000-0002-0000-0000-000003000000}"/>
    <dataValidation allowBlank="1" showInputMessage="1" showErrorMessage="1" prompt="Estimated totals are automatically calculated in this column under this heading" sqref="B3" xr:uid="{00000000-0002-0000-0000-000004000000}"/>
    <dataValidation allowBlank="1" showInputMessage="1" showErrorMessage="1" prompt="Actual totals are automatically calculated in this column under this heading" sqref="C3" xr:uid="{00000000-0002-0000-0000-000005000000}"/>
    <dataValidation allowBlank="1" showInputMessage="1" showErrorMessage="1" prompt="Difference of Estimated and Actual Totals is automatically calculated in this column under this heading" sqref="D3" xr:uid="{00000000-0002-0000-0000-000006000000}"/>
    <dataValidation allowBlank="1" showInputMessage="1" showErrorMessage="1" prompt="Title of this worksheet is in this cell. Enter Date in cell at right. Budget Totals are automatically calculated in Totals table starting in cell B4" sqref="L26:N29 O27:T27" xr:uid="{00000000-0002-0000-0000-00000C000000}"/>
    <dataValidation allowBlank="1" showInputMessage="1" showErrorMessage="1" prompt="Title of this worksheet is in this cell. Enter Date in cell D1. " sqref="A2" xr:uid="{A8CBD9E7-5EAE-4F31-8986-D09D58E8D8DA}"/>
  </dataValidations>
  <printOptions horizontalCentered="1"/>
  <pageMargins left="0.25" right="0.25" top="0.25" bottom="0.25" header="0" footer="0"/>
  <pageSetup scale="80" orientation="landscape" r:id="rId1"/>
  <headerFooter differentFirst="1">
    <oddFooter>Page &amp;P of &amp;N</oddFooter>
  </headerFooter>
  <rowBreaks count="1" manualBreakCount="1">
    <brk id="8" max="3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autoPageBreaks="0" fitToPage="1"/>
  </sheetPr>
  <dimension ref="A1:Q126"/>
  <sheetViews>
    <sheetView showGridLines="0" zoomScaleNormal="100" workbookViewId="0">
      <selection activeCell="B3" sqref="B3"/>
    </sheetView>
  </sheetViews>
  <sheetFormatPr defaultColWidth="8.875" defaultRowHeight="30" customHeight="1" x14ac:dyDescent="0.25"/>
  <cols>
    <col min="1" max="1" width="30.5" style="1" customWidth="1"/>
    <col min="2" max="4" width="16.5" style="1" customWidth="1"/>
    <col min="5" max="5" width="4" style="6" customWidth="1"/>
    <col min="6" max="6" width="4" style="1" customWidth="1"/>
    <col min="7" max="16384" width="8.875" style="1"/>
  </cols>
  <sheetData>
    <row r="1" spans="1:17" ht="24" customHeight="1" x14ac:dyDescent="0.25">
      <c r="A1"/>
      <c r="B1"/>
      <c r="C1"/>
      <c r="D1"/>
      <c r="E1"/>
      <c r="F1"/>
      <c r="G1"/>
    </row>
    <row r="2" spans="1:17" ht="50.1" customHeight="1" x14ac:dyDescent="0.25">
      <c r="A2" s="28" t="s">
        <v>40</v>
      </c>
      <c r="B2" s="28"/>
      <c r="C2" s="28"/>
      <c r="D2" s="28"/>
      <c r="E2" s="3"/>
      <c r="F2" s="41"/>
      <c r="G2" s="41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22" customFormat="1" ht="40.15" customHeight="1" x14ac:dyDescent="0.3">
      <c r="A3" s="43" t="s">
        <v>13</v>
      </c>
      <c r="B3" s="44" t="s">
        <v>27</v>
      </c>
      <c r="C3" s="44" t="s">
        <v>28</v>
      </c>
      <c r="D3" s="44" t="s">
        <v>29</v>
      </c>
      <c r="E3" s="4"/>
      <c r="F3" s="40"/>
      <c r="G3" s="40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40.15" customHeight="1" x14ac:dyDescent="0.3">
      <c r="A4" s="45" t="s">
        <v>22</v>
      </c>
      <c r="B4" s="46">
        <v>60000</v>
      </c>
      <c r="C4" s="46">
        <v>54000</v>
      </c>
      <c r="D4" s="46">
        <f>Income[[#This Row],[Actual]]-Income[[#This Row],[Estimated]]</f>
        <v>-6000</v>
      </c>
      <c r="E4" s="4"/>
      <c r="F4" s="40"/>
      <c r="G4" s="40"/>
    </row>
    <row r="5" spans="1:17" ht="40.15" customHeight="1" x14ac:dyDescent="0.3">
      <c r="A5" s="47" t="s">
        <v>23</v>
      </c>
      <c r="B5" s="48">
        <v>3000</v>
      </c>
      <c r="C5" s="48">
        <v>3000</v>
      </c>
      <c r="D5" s="48">
        <f>Income[[#This Row],[Actual]]-Income[[#This Row],[Estimated]]</f>
        <v>0</v>
      </c>
      <c r="E5" s="5"/>
      <c r="F5" s="40"/>
      <c r="G5" s="40"/>
    </row>
    <row r="6" spans="1:17" ht="40.15" customHeight="1" x14ac:dyDescent="0.25">
      <c r="A6" s="49" t="s">
        <v>24</v>
      </c>
      <c r="B6" s="48">
        <v>300</v>
      </c>
      <c r="C6" s="48">
        <v>450</v>
      </c>
      <c r="D6" s="48">
        <f>Income[[#This Row],[Actual]]-Income[[#This Row],[Estimated]]</f>
        <v>150</v>
      </c>
      <c r="F6" s="40"/>
      <c r="G6" s="40"/>
    </row>
    <row r="7" spans="1:17" ht="40.15" customHeight="1" x14ac:dyDescent="0.25">
      <c r="A7" s="50" t="s">
        <v>33</v>
      </c>
      <c r="B7" s="51">
        <f>SUBTOTAL(109,Income[Estimated])</f>
        <v>63300</v>
      </c>
      <c r="C7" s="51">
        <f>SUBTOTAL(109,Income[Actual])</f>
        <v>57450</v>
      </c>
      <c r="D7" s="52">
        <f>SUBTOTAL(109,Income[Difference])</f>
        <v>-5850</v>
      </c>
      <c r="F7" s="40"/>
      <c r="G7" s="40"/>
    </row>
    <row r="8" spans="1:17" ht="30" customHeight="1" x14ac:dyDescent="0.25">
      <c r="F8" s="42"/>
      <c r="G8" s="42"/>
    </row>
    <row r="9" spans="1:17" ht="30" customHeight="1" x14ac:dyDescent="0.25">
      <c r="F9" s="42"/>
      <c r="G9" s="42"/>
    </row>
    <row r="10" spans="1:17" ht="30" customHeight="1" x14ac:dyDescent="0.25">
      <c r="F10" s="42"/>
      <c r="G10" s="42"/>
    </row>
    <row r="11" spans="1:17" ht="30" customHeight="1" x14ac:dyDescent="0.25">
      <c r="F11" s="42"/>
      <c r="G11" s="42"/>
    </row>
    <row r="12" spans="1:17" ht="30" customHeight="1" x14ac:dyDescent="0.25">
      <c r="F12" s="42"/>
      <c r="G12" s="42"/>
    </row>
    <row r="13" spans="1:17" ht="30" customHeight="1" x14ac:dyDescent="0.25">
      <c r="F13" s="42"/>
      <c r="G13" s="42"/>
    </row>
    <row r="14" spans="1:17" ht="30" customHeight="1" x14ac:dyDescent="0.25">
      <c r="F14" s="42"/>
      <c r="G14" s="42"/>
    </row>
    <row r="15" spans="1:17" ht="30" customHeight="1" x14ac:dyDescent="0.25">
      <c r="F15" s="42"/>
      <c r="G15" s="42"/>
    </row>
    <row r="16" spans="1:17" ht="30" customHeight="1" x14ac:dyDescent="0.25">
      <c r="F16" s="42"/>
      <c r="G16" s="42"/>
    </row>
    <row r="17" spans="6:7" ht="30" customHeight="1" x14ac:dyDescent="0.25">
      <c r="F17" s="42"/>
      <c r="G17" s="42"/>
    </row>
    <row r="18" spans="6:7" ht="30" customHeight="1" x14ac:dyDescent="0.25">
      <c r="F18" s="42"/>
      <c r="G18" s="42"/>
    </row>
    <row r="19" spans="6:7" ht="30" customHeight="1" x14ac:dyDescent="0.25">
      <c r="F19" s="42"/>
      <c r="G19" s="42"/>
    </row>
    <row r="20" spans="6:7" ht="30" customHeight="1" x14ac:dyDescent="0.25">
      <c r="F20" s="42"/>
      <c r="G20" s="42"/>
    </row>
    <row r="21" spans="6:7" ht="30" customHeight="1" x14ac:dyDescent="0.25">
      <c r="F21" s="42"/>
      <c r="G21" s="42"/>
    </row>
    <row r="22" spans="6:7" ht="30" customHeight="1" x14ac:dyDescent="0.25">
      <c r="F22" s="42"/>
      <c r="G22" s="42"/>
    </row>
    <row r="23" spans="6:7" ht="30" customHeight="1" x14ac:dyDescent="0.25">
      <c r="F23" s="42"/>
      <c r="G23" s="42"/>
    </row>
    <row r="24" spans="6:7" ht="30" customHeight="1" x14ac:dyDescent="0.25">
      <c r="F24" s="42"/>
      <c r="G24" s="42"/>
    </row>
    <row r="25" spans="6:7" ht="30" customHeight="1" x14ac:dyDescent="0.25">
      <c r="F25" s="42"/>
      <c r="G25" s="42"/>
    </row>
    <row r="26" spans="6:7" ht="30" customHeight="1" x14ac:dyDescent="0.25">
      <c r="F26" s="42"/>
      <c r="G26" s="42"/>
    </row>
    <row r="27" spans="6:7" ht="30" customHeight="1" x14ac:dyDescent="0.25">
      <c r="F27" s="42"/>
      <c r="G27" s="42"/>
    </row>
    <row r="28" spans="6:7" ht="30" customHeight="1" x14ac:dyDescent="0.25">
      <c r="F28" s="42"/>
      <c r="G28" s="42"/>
    </row>
    <row r="29" spans="6:7" ht="30" customHeight="1" x14ac:dyDescent="0.25">
      <c r="F29" s="42"/>
      <c r="G29" s="42"/>
    </row>
    <row r="30" spans="6:7" ht="30" customHeight="1" x14ac:dyDescent="0.25">
      <c r="F30" s="42"/>
      <c r="G30" s="42"/>
    </row>
    <row r="31" spans="6:7" ht="30" customHeight="1" x14ac:dyDescent="0.25">
      <c r="F31" s="42"/>
      <c r="G31" s="42"/>
    </row>
    <row r="32" spans="6:7" ht="30" customHeight="1" x14ac:dyDescent="0.25">
      <c r="F32" s="42"/>
      <c r="G32" s="42"/>
    </row>
    <row r="33" spans="6:7" ht="30" customHeight="1" x14ac:dyDescent="0.25">
      <c r="F33" s="42"/>
      <c r="G33" s="42"/>
    </row>
    <row r="34" spans="6:7" ht="30" customHeight="1" x14ac:dyDescent="0.25">
      <c r="F34" s="42"/>
      <c r="G34" s="42"/>
    </row>
    <row r="35" spans="6:7" ht="30" customHeight="1" x14ac:dyDescent="0.25">
      <c r="F35" s="42"/>
      <c r="G35" s="42"/>
    </row>
    <row r="36" spans="6:7" ht="30" customHeight="1" x14ac:dyDescent="0.25">
      <c r="F36" s="42"/>
      <c r="G36" s="42"/>
    </row>
    <row r="37" spans="6:7" ht="30" customHeight="1" x14ac:dyDescent="0.25">
      <c r="F37" s="42"/>
      <c r="G37" s="42"/>
    </row>
    <row r="38" spans="6:7" ht="30" customHeight="1" x14ac:dyDescent="0.25">
      <c r="F38" s="42"/>
      <c r="G38" s="42"/>
    </row>
    <row r="39" spans="6:7" ht="30" customHeight="1" x14ac:dyDescent="0.25">
      <c r="F39" s="42"/>
      <c r="G39" s="42"/>
    </row>
    <row r="40" spans="6:7" ht="30" customHeight="1" x14ac:dyDescent="0.25">
      <c r="F40" s="42"/>
      <c r="G40" s="42"/>
    </row>
    <row r="41" spans="6:7" ht="30" customHeight="1" x14ac:dyDescent="0.25">
      <c r="F41" s="42"/>
      <c r="G41" s="42"/>
    </row>
    <row r="42" spans="6:7" ht="30" customHeight="1" x14ac:dyDescent="0.25">
      <c r="F42" s="42"/>
      <c r="G42" s="42"/>
    </row>
    <row r="43" spans="6:7" ht="30" customHeight="1" x14ac:dyDescent="0.25">
      <c r="F43" s="42"/>
      <c r="G43" s="42"/>
    </row>
    <row r="44" spans="6:7" ht="30" customHeight="1" x14ac:dyDescent="0.25">
      <c r="F44" s="42"/>
      <c r="G44" s="42"/>
    </row>
    <row r="45" spans="6:7" ht="30" customHeight="1" x14ac:dyDescent="0.25">
      <c r="F45" s="42"/>
      <c r="G45" s="42"/>
    </row>
    <row r="46" spans="6:7" ht="30" customHeight="1" x14ac:dyDescent="0.25">
      <c r="F46" s="42"/>
      <c r="G46" s="42"/>
    </row>
    <row r="47" spans="6:7" ht="30" customHeight="1" x14ac:dyDescent="0.25">
      <c r="F47" s="42"/>
      <c r="G47" s="42"/>
    </row>
    <row r="48" spans="6:7" ht="30" customHeight="1" x14ac:dyDescent="0.25">
      <c r="F48" s="42"/>
      <c r="G48" s="42"/>
    </row>
    <row r="49" spans="6:7" ht="30" customHeight="1" x14ac:dyDescent="0.25">
      <c r="F49" s="42"/>
      <c r="G49" s="42"/>
    </row>
    <row r="50" spans="6:7" ht="30" customHeight="1" x14ac:dyDescent="0.25">
      <c r="F50" s="42"/>
      <c r="G50" s="42"/>
    </row>
    <row r="51" spans="6:7" ht="30" customHeight="1" x14ac:dyDescent="0.25">
      <c r="F51" s="42"/>
      <c r="G51" s="42"/>
    </row>
    <row r="52" spans="6:7" ht="30" customHeight="1" x14ac:dyDescent="0.25">
      <c r="F52" s="42"/>
      <c r="G52" s="42"/>
    </row>
    <row r="53" spans="6:7" ht="30" customHeight="1" x14ac:dyDescent="0.25">
      <c r="F53" s="42"/>
      <c r="G53" s="42"/>
    </row>
    <row r="54" spans="6:7" ht="30" customHeight="1" x14ac:dyDescent="0.25">
      <c r="F54" s="42"/>
      <c r="G54" s="42"/>
    </row>
    <row r="55" spans="6:7" ht="30" customHeight="1" x14ac:dyDescent="0.25">
      <c r="F55" s="42"/>
      <c r="G55" s="42"/>
    </row>
    <row r="56" spans="6:7" ht="30" customHeight="1" x14ac:dyDescent="0.25">
      <c r="F56" s="42"/>
      <c r="G56" s="42"/>
    </row>
    <row r="57" spans="6:7" ht="30" customHeight="1" x14ac:dyDescent="0.25">
      <c r="F57" s="42"/>
      <c r="G57" s="42"/>
    </row>
    <row r="58" spans="6:7" ht="30" customHeight="1" x14ac:dyDescent="0.25">
      <c r="F58" s="42"/>
      <c r="G58" s="42"/>
    </row>
    <row r="59" spans="6:7" ht="30" customHeight="1" x14ac:dyDescent="0.25">
      <c r="F59" s="42"/>
      <c r="G59" s="42"/>
    </row>
    <row r="60" spans="6:7" ht="30" customHeight="1" x14ac:dyDescent="0.25">
      <c r="F60" s="42"/>
      <c r="G60" s="42"/>
    </row>
    <row r="61" spans="6:7" ht="30" customHeight="1" x14ac:dyDescent="0.25">
      <c r="F61" s="42"/>
      <c r="G61" s="42"/>
    </row>
    <row r="62" spans="6:7" ht="30" customHeight="1" x14ac:dyDescent="0.25">
      <c r="F62" s="42"/>
      <c r="G62" s="42"/>
    </row>
    <row r="63" spans="6:7" ht="30" customHeight="1" x14ac:dyDescent="0.25">
      <c r="F63" s="42"/>
      <c r="G63" s="42"/>
    </row>
    <row r="64" spans="6:7" ht="30" customHeight="1" x14ac:dyDescent="0.25">
      <c r="F64" s="42"/>
      <c r="G64" s="42"/>
    </row>
    <row r="65" spans="6:7" ht="30" customHeight="1" x14ac:dyDescent="0.25">
      <c r="F65" s="42"/>
      <c r="G65" s="42"/>
    </row>
    <row r="66" spans="6:7" ht="30" customHeight="1" x14ac:dyDescent="0.25">
      <c r="F66" s="42"/>
      <c r="G66" s="42"/>
    </row>
    <row r="67" spans="6:7" ht="30" customHeight="1" x14ac:dyDescent="0.25">
      <c r="F67" s="42"/>
      <c r="G67" s="42"/>
    </row>
    <row r="68" spans="6:7" ht="30" customHeight="1" x14ac:dyDescent="0.25">
      <c r="F68" s="42"/>
      <c r="G68" s="42"/>
    </row>
    <row r="69" spans="6:7" ht="30" customHeight="1" x14ac:dyDescent="0.25">
      <c r="F69" s="42"/>
      <c r="G69" s="42"/>
    </row>
    <row r="70" spans="6:7" ht="30" customHeight="1" x14ac:dyDescent="0.25">
      <c r="F70" s="42"/>
      <c r="G70" s="42"/>
    </row>
    <row r="71" spans="6:7" ht="30" customHeight="1" x14ac:dyDescent="0.25">
      <c r="F71" s="42"/>
      <c r="G71" s="42"/>
    </row>
    <row r="72" spans="6:7" ht="30" customHeight="1" x14ac:dyDescent="0.25">
      <c r="F72" s="42"/>
      <c r="G72" s="42"/>
    </row>
    <row r="73" spans="6:7" ht="30" customHeight="1" x14ac:dyDescent="0.25">
      <c r="F73" s="42"/>
      <c r="G73" s="42"/>
    </row>
    <row r="74" spans="6:7" ht="30" customHeight="1" x14ac:dyDescent="0.25">
      <c r="F74" s="42"/>
      <c r="G74" s="42"/>
    </row>
    <row r="75" spans="6:7" ht="30" customHeight="1" x14ac:dyDescent="0.25">
      <c r="F75" s="42"/>
      <c r="G75" s="42"/>
    </row>
    <row r="76" spans="6:7" ht="30" customHeight="1" x14ac:dyDescent="0.25">
      <c r="F76" s="42"/>
      <c r="G76" s="42"/>
    </row>
    <row r="77" spans="6:7" ht="30" customHeight="1" x14ac:dyDescent="0.25">
      <c r="F77" s="42"/>
      <c r="G77" s="42"/>
    </row>
    <row r="78" spans="6:7" ht="30" customHeight="1" x14ac:dyDescent="0.25">
      <c r="F78" s="42"/>
      <c r="G78" s="42"/>
    </row>
    <row r="79" spans="6:7" ht="30" customHeight="1" x14ac:dyDescent="0.25">
      <c r="F79" s="42"/>
      <c r="G79" s="42"/>
    </row>
    <row r="80" spans="6:7" ht="30" customHeight="1" x14ac:dyDescent="0.25">
      <c r="F80" s="42"/>
      <c r="G80" s="42"/>
    </row>
    <row r="81" spans="6:7" ht="30" customHeight="1" x14ac:dyDescent="0.25">
      <c r="F81" s="42"/>
      <c r="G81" s="42"/>
    </row>
    <row r="82" spans="6:7" ht="30" customHeight="1" x14ac:dyDescent="0.25">
      <c r="F82" s="42"/>
      <c r="G82" s="42"/>
    </row>
    <row r="83" spans="6:7" ht="30" customHeight="1" x14ac:dyDescent="0.25">
      <c r="F83" s="42"/>
      <c r="G83" s="42"/>
    </row>
    <row r="84" spans="6:7" ht="30" customHeight="1" x14ac:dyDescent="0.25">
      <c r="F84" s="42"/>
      <c r="G84" s="42"/>
    </row>
    <row r="85" spans="6:7" ht="30" customHeight="1" x14ac:dyDescent="0.25">
      <c r="F85" s="42"/>
      <c r="G85" s="42"/>
    </row>
    <row r="86" spans="6:7" ht="30" customHeight="1" x14ac:dyDescent="0.25">
      <c r="F86" s="42"/>
      <c r="G86" s="42"/>
    </row>
    <row r="87" spans="6:7" ht="30" customHeight="1" x14ac:dyDescent="0.25">
      <c r="F87" s="42"/>
      <c r="G87" s="42"/>
    </row>
    <row r="88" spans="6:7" ht="30" customHeight="1" x14ac:dyDescent="0.25">
      <c r="F88" s="42"/>
      <c r="G88" s="42"/>
    </row>
    <row r="89" spans="6:7" ht="30" customHeight="1" x14ac:dyDescent="0.25">
      <c r="F89" s="42"/>
      <c r="G89" s="42"/>
    </row>
    <row r="90" spans="6:7" ht="30" customHeight="1" x14ac:dyDescent="0.25">
      <c r="F90" s="42"/>
      <c r="G90" s="42"/>
    </row>
    <row r="91" spans="6:7" ht="30" customHeight="1" x14ac:dyDescent="0.25">
      <c r="F91" s="42"/>
      <c r="G91" s="42"/>
    </row>
    <row r="92" spans="6:7" ht="30" customHeight="1" x14ac:dyDescent="0.25">
      <c r="F92" s="42"/>
      <c r="G92" s="42"/>
    </row>
    <row r="93" spans="6:7" ht="30" customHeight="1" x14ac:dyDescent="0.25">
      <c r="F93" s="42"/>
      <c r="G93" s="42"/>
    </row>
    <row r="94" spans="6:7" ht="30" customHeight="1" x14ac:dyDescent="0.25">
      <c r="F94" s="42"/>
      <c r="G94" s="42"/>
    </row>
    <row r="95" spans="6:7" ht="30" customHeight="1" x14ac:dyDescent="0.25">
      <c r="F95" s="42"/>
      <c r="G95" s="42"/>
    </row>
    <row r="96" spans="6:7" ht="30" customHeight="1" x14ac:dyDescent="0.25">
      <c r="F96" s="42"/>
      <c r="G96" s="42"/>
    </row>
    <row r="97" spans="6:7" ht="30" customHeight="1" x14ac:dyDescent="0.25">
      <c r="F97" s="42"/>
      <c r="G97" s="42"/>
    </row>
    <row r="98" spans="6:7" ht="30" customHeight="1" x14ac:dyDescent="0.25">
      <c r="F98" s="42"/>
      <c r="G98" s="42"/>
    </row>
    <row r="99" spans="6:7" ht="30" customHeight="1" x14ac:dyDescent="0.25">
      <c r="F99" s="42"/>
      <c r="G99" s="42"/>
    </row>
    <row r="100" spans="6:7" ht="30" customHeight="1" x14ac:dyDescent="0.25">
      <c r="F100" s="42"/>
      <c r="G100" s="42"/>
    </row>
    <row r="101" spans="6:7" ht="30" customHeight="1" x14ac:dyDescent="0.25">
      <c r="F101" s="42"/>
      <c r="G101" s="42"/>
    </row>
    <row r="102" spans="6:7" ht="30" customHeight="1" x14ac:dyDescent="0.25">
      <c r="F102" s="42"/>
      <c r="G102" s="42"/>
    </row>
    <row r="103" spans="6:7" ht="30" customHeight="1" x14ac:dyDescent="0.25">
      <c r="F103" s="42"/>
      <c r="G103" s="42"/>
    </row>
    <row r="104" spans="6:7" ht="30" customHeight="1" x14ac:dyDescent="0.25">
      <c r="F104" s="42"/>
      <c r="G104" s="42"/>
    </row>
    <row r="105" spans="6:7" ht="30" customHeight="1" x14ac:dyDescent="0.25">
      <c r="F105" s="42"/>
      <c r="G105" s="42"/>
    </row>
    <row r="106" spans="6:7" ht="30" customHeight="1" x14ac:dyDescent="0.25">
      <c r="F106" s="42"/>
      <c r="G106" s="42"/>
    </row>
    <row r="107" spans="6:7" ht="30" customHeight="1" x14ac:dyDescent="0.25">
      <c r="F107" s="42"/>
      <c r="G107" s="42"/>
    </row>
    <row r="108" spans="6:7" ht="30" customHeight="1" x14ac:dyDescent="0.25">
      <c r="F108" s="42"/>
      <c r="G108" s="42"/>
    </row>
    <row r="109" spans="6:7" ht="30" customHeight="1" x14ac:dyDescent="0.25">
      <c r="F109" s="42"/>
      <c r="G109" s="42"/>
    </row>
    <row r="110" spans="6:7" ht="30" customHeight="1" x14ac:dyDescent="0.25">
      <c r="F110" s="42"/>
      <c r="G110" s="42"/>
    </row>
    <row r="111" spans="6:7" ht="30" customHeight="1" x14ac:dyDescent="0.25">
      <c r="F111" s="42"/>
      <c r="G111" s="42"/>
    </row>
    <row r="112" spans="6:7" ht="30" customHeight="1" x14ac:dyDescent="0.25">
      <c r="F112" s="42"/>
      <c r="G112" s="42"/>
    </row>
    <row r="113" spans="6:7" ht="30" customHeight="1" x14ac:dyDescent="0.25">
      <c r="F113" s="42"/>
      <c r="G113" s="42"/>
    </row>
    <row r="114" spans="6:7" ht="30" customHeight="1" x14ac:dyDescent="0.25">
      <c r="F114" s="42"/>
      <c r="G114" s="42"/>
    </row>
    <row r="115" spans="6:7" ht="30" customHeight="1" x14ac:dyDescent="0.25">
      <c r="F115" s="42"/>
      <c r="G115" s="42"/>
    </row>
    <row r="116" spans="6:7" ht="30" customHeight="1" x14ac:dyDescent="0.25">
      <c r="F116" s="42"/>
      <c r="G116" s="42"/>
    </row>
    <row r="117" spans="6:7" ht="30" customHeight="1" x14ac:dyDescent="0.25">
      <c r="F117" s="42"/>
      <c r="G117" s="42"/>
    </row>
    <row r="118" spans="6:7" ht="30" customHeight="1" x14ac:dyDescent="0.25">
      <c r="F118" s="42"/>
      <c r="G118" s="42"/>
    </row>
    <row r="119" spans="6:7" ht="30" customHeight="1" x14ac:dyDescent="0.25">
      <c r="F119" s="42"/>
      <c r="G119" s="42"/>
    </row>
    <row r="120" spans="6:7" ht="30" customHeight="1" x14ac:dyDescent="0.25">
      <c r="F120" s="42"/>
      <c r="G120" s="42"/>
    </row>
    <row r="121" spans="6:7" ht="30" customHeight="1" x14ac:dyDescent="0.25">
      <c r="F121" s="42"/>
      <c r="G121" s="42"/>
    </row>
    <row r="122" spans="6:7" ht="30" customHeight="1" x14ac:dyDescent="0.25">
      <c r="F122" s="42"/>
      <c r="G122" s="42"/>
    </row>
    <row r="123" spans="6:7" ht="30" customHeight="1" x14ac:dyDescent="0.25">
      <c r="F123" s="42"/>
      <c r="G123" s="42"/>
    </row>
    <row r="124" spans="6:7" ht="30" customHeight="1" x14ac:dyDescent="0.25">
      <c r="F124" s="42"/>
      <c r="G124" s="42"/>
    </row>
    <row r="125" spans="6:7" ht="30" customHeight="1" x14ac:dyDescent="0.25">
      <c r="F125" s="42"/>
      <c r="G125" s="42"/>
    </row>
    <row r="126" spans="6:7" ht="30" customHeight="1" x14ac:dyDescent="0.25">
      <c r="F126" s="42"/>
      <c r="G126" s="42"/>
    </row>
  </sheetData>
  <sheetProtection insertColumns="0" insertRows="0" deleteColumns="0" deleteRows="0" selectLockedCells="1" autoFilter="0"/>
  <dataConsolidate/>
  <mergeCells count="1">
    <mergeCell ref="A2:D2"/>
  </mergeCells>
  <conditionalFormatting sqref="A4:D6">
    <cfRule type="cellIs" dxfId="35" priority="3" operator="lessThan">
      <formula>0</formula>
    </cfRule>
  </conditionalFormatting>
  <dataValidations count="7">
    <dataValidation allowBlank="1" showInputMessage="1" showErrorMessage="1" errorTitle="ALERT" error="This cell is automatically populated and should not be overwitten. Overwriting this cell would break calculations in this worksheet." sqref="D4:D6" xr:uid="{00000000-0002-0000-0100-000001000000}"/>
    <dataValidation allowBlank="1" showInputMessage="1" showErrorMessage="1" prompt="Enter Income details in this column under this heading. Use heading filters to find specific entries" sqref="A3" xr:uid="{00000000-0002-0000-0100-000002000000}"/>
    <dataValidation allowBlank="1" showInputMessage="1" showErrorMessage="1" prompt="Enter Estimated amount in this column under this heading" sqref="B3" xr:uid="{00000000-0002-0000-0100-000003000000}"/>
    <dataValidation allowBlank="1" showInputMessage="1" showErrorMessage="1" prompt="Enter Actual amount in this column under this heading" sqref="C3" xr:uid="{00000000-0002-0000-0100-000004000000}"/>
    <dataValidation allowBlank="1" showInputMessage="1" showErrorMessage="1" prompt="Difference of Estimated and Actual Income is automatically calculated in this column under this heading" sqref="D3" xr:uid="{00000000-0002-0000-0100-000005000000}"/>
    <dataValidation type="custom" allowBlank="1" showInputMessage="1" showErrorMessage="1" errorTitle="ALERT" error="This cell is automatically populated and should not be overwitten. Overwriting this cell would break calculations in this worksheet." sqref="E3:E4" xr:uid="{00000000-0002-0000-0100-000000000000}">
      <formula1>LEN(E3)=""</formula1>
    </dataValidation>
    <dataValidation allowBlank="1" showInputMessage="1" showErrorMessage="1" prompt="Title of this worksheet is in this cell. Enter Date in cell D1. Budget Totals are automatically calculated in Totals row." sqref="A2" xr:uid="{F7400470-F5DA-4EA4-9E47-BDAB0E643C34}"/>
  </dataValidations>
  <printOptions horizontalCentered="1"/>
  <pageMargins left="0.25" right="0.25" top="0.25" bottom="0.25" header="0" footer="0"/>
  <pageSetup scale="97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9B1F0385-725B-457A-9CC0-2AD50E12D26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E3:E4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autoPageBreaks="0" fitToPage="1"/>
  </sheetPr>
  <dimension ref="A1:E18"/>
  <sheetViews>
    <sheetView showGridLines="0" zoomScaleNormal="100" workbookViewId="0">
      <selection activeCell="B3" sqref="B3"/>
    </sheetView>
  </sheetViews>
  <sheetFormatPr defaultColWidth="8.875" defaultRowHeight="30" customHeight="1" x14ac:dyDescent="0.25"/>
  <cols>
    <col min="1" max="1" width="30.5" style="1" customWidth="1"/>
    <col min="2" max="4" width="16.5" style="1" customWidth="1"/>
    <col min="5" max="5" width="4" style="6" customWidth="1"/>
    <col min="6" max="6" width="4" style="1" customWidth="1"/>
    <col min="7" max="11" width="8.875" style="1"/>
    <col min="12" max="12" width="12.5" style="1" customWidth="1"/>
    <col min="13" max="16384" width="8.875" style="1"/>
  </cols>
  <sheetData>
    <row r="1" spans="1:5" ht="24" customHeight="1" x14ac:dyDescent="0.25">
      <c r="E1" s="2"/>
    </row>
    <row r="2" spans="1:5" ht="50.1" customHeight="1" x14ac:dyDescent="0.25">
      <c r="A2" s="54" t="s">
        <v>41</v>
      </c>
      <c r="B2" s="54"/>
      <c r="C2" s="54"/>
      <c r="D2" s="54"/>
      <c r="E2" s="3"/>
    </row>
    <row r="3" spans="1:5" ht="40.15" customHeight="1" x14ac:dyDescent="0.3">
      <c r="A3" s="55" t="s">
        <v>35</v>
      </c>
      <c r="B3" s="56" t="s">
        <v>27</v>
      </c>
      <c r="C3" s="56" t="s">
        <v>28</v>
      </c>
      <c r="D3" s="56" t="s">
        <v>29</v>
      </c>
      <c r="E3" s="53"/>
    </row>
    <row r="4" spans="1:5" ht="40.15" customHeight="1" x14ac:dyDescent="0.3">
      <c r="A4" s="57" t="s">
        <v>14</v>
      </c>
      <c r="B4" s="58">
        <v>9500</v>
      </c>
      <c r="C4" s="58">
        <v>9600</v>
      </c>
      <c r="D4" s="58">
        <f>PersonnelExpenses[[#This Row],[Estimated]]-PersonnelExpenses[[#This Row],[Actual]]</f>
        <v>-100</v>
      </c>
      <c r="E4" s="4"/>
    </row>
    <row r="5" spans="1:5" ht="40.15" customHeight="1" x14ac:dyDescent="0.3">
      <c r="A5" s="59" t="s">
        <v>16</v>
      </c>
      <c r="B5" s="60">
        <v>4000</v>
      </c>
      <c r="C5" s="60">
        <v>0</v>
      </c>
      <c r="D5" s="60">
        <f>PersonnelExpenses[[#This Row],[Estimated]]-PersonnelExpenses[[#This Row],[Actual]]</f>
        <v>4000</v>
      </c>
      <c r="E5" s="4"/>
    </row>
    <row r="6" spans="1:5" ht="40.15" customHeight="1" x14ac:dyDescent="0.3">
      <c r="A6" s="59" t="s">
        <v>15</v>
      </c>
      <c r="B6" s="60">
        <v>5000</v>
      </c>
      <c r="C6" s="60">
        <v>4500</v>
      </c>
      <c r="D6" s="60">
        <f>PersonnelExpenses[[#This Row],[Estimated]]-PersonnelExpenses[[#This Row],[Actual]]</f>
        <v>500</v>
      </c>
      <c r="E6" s="4"/>
    </row>
    <row r="7" spans="1:5" ht="40.15" customHeight="1" x14ac:dyDescent="0.3">
      <c r="A7" s="61" t="s">
        <v>42</v>
      </c>
      <c r="B7" s="62">
        <f>SUBTOTAL(109,PersonnelExpenses[Estimated])</f>
        <v>18500</v>
      </c>
      <c r="C7" s="62">
        <f>SUBTOTAL(109,PersonnelExpenses[Actual])</f>
        <v>14100</v>
      </c>
      <c r="D7" s="62">
        <f>SUBTOTAL(109,PersonnelExpenses[Difference])</f>
        <v>4400</v>
      </c>
      <c r="E7" s="5"/>
    </row>
    <row r="18" spans="4:4" ht="30" customHeight="1" x14ac:dyDescent="0.25">
      <c r="D18" s="1" t="s">
        <v>26</v>
      </c>
    </row>
  </sheetData>
  <sheetProtection insertColumns="0" insertRows="0" deleteColumns="0" deleteRows="0" selectLockedCells="1" autoFilter="0"/>
  <dataConsolidate/>
  <mergeCells count="1">
    <mergeCell ref="A2:D2"/>
  </mergeCells>
  <conditionalFormatting sqref="A4:D6">
    <cfRule type="cellIs" dxfId="34" priority="1" operator="lessThan">
      <formula>0</formula>
    </cfRule>
  </conditionalFormatting>
  <dataValidations count="7">
    <dataValidation allowBlank="1" showInputMessage="1" showErrorMessage="1" errorTitle="ALERT" error="This cell is automatically populated and should not be overwitten. Overwriting this cell would break calculations in this worksheet." sqref="D4:D6" xr:uid="{00000000-0002-0000-0200-000000000000}"/>
    <dataValidation type="custom" allowBlank="1" showInputMessage="1" showErrorMessage="1" errorTitle="ALERT" error="This cell is automatically populated and should not be overwitten. Overwriting this cell would break calculations in this worksheet." sqref="E4:E6" xr:uid="{00000000-0002-0000-0200-000001000000}">
      <formula1>LEN(E4)=""</formula1>
    </dataValidation>
    <dataValidation allowBlank="1" showInputMessage="1" showErrorMessage="1" prompt="Enter Personnel Expenses in this column under this heading. Use heading filters to find specific entries" sqref="A3" xr:uid="{00000000-0002-0000-0200-000002000000}"/>
    <dataValidation allowBlank="1" showInputMessage="1" showErrorMessage="1" prompt="Enter Estimated amount in this column under this heading" sqref="B3" xr:uid="{00000000-0002-0000-0200-000003000000}"/>
    <dataValidation allowBlank="1" showInputMessage="1" showErrorMessage="1" prompt="Enter Actual amount in this column under this heading" sqref="C3" xr:uid="{00000000-0002-0000-0200-000004000000}"/>
    <dataValidation allowBlank="1" showInputMessage="1" showErrorMessage="1" prompt="Difference of Estimated and Actual Personnel Expenses is automatically calculated in this column under this heading" sqref="D3" xr:uid="{00000000-0002-0000-0200-000005000000}"/>
    <dataValidation allowBlank="1" showInputMessage="1" showErrorMessage="1" prompt="Title of this worksheet is in this cell. Enter Date in cell D1. Budget Totals are automatically calculated in Totals row." sqref="A2" xr:uid="{E37D6936-3DAC-4F30-884D-56D443DFA95D}"/>
  </dataValidations>
  <printOptions horizontalCentered="1"/>
  <pageMargins left="0.25" right="0.25" top="0.25" bottom="0.25" header="0" footer="0"/>
  <pageSetup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A05D47DE-DAEF-437E-AEB3-B330BDE5B98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E4:E6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autoPageBreaks="0" fitToPage="1"/>
  </sheetPr>
  <dimension ref="B1:J23"/>
  <sheetViews>
    <sheetView showGridLines="0" tabSelected="1" view="pageBreakPreview" zoomScale="60" zoomScaleNormal="100" workbookViewId="0">
      <selection activeCell="C2" sqref="C2"/>
    </sheetView>
  </sheetViews>
  <sheetFormatPr defaultColWidth="8.875" defaultRowHeight="30" customHeight="1" x14ac:dyDescent="0.25"/>
  <cols>
    <col min="1" max="1" width="3" style="7" customWidth="1"/>
    <col min="2" max="2" width="40.125" style="7" customWidth="1"/>
    <col min="3" max="3" width="22.125" style="7" customWidth="1"/>
    <col min="4" max="4" width="21.875" style="7" customWidth="1"/>
    <col min="5" max="5" width="25" style="7" customWidth="1"/>
    <col min="6" max="6" width="4" style="12" customWidth="1"/>
    <col min="7" max="7" width="4" style="7" customWidth="1"/>
    <col min="8" max="16384" width="8.875" style="7"/>
  </cols>
  <sheetData>
    <row r="1" spans="2:6" ht="68.25" customHeight="1" x14ac:dyDescent="0.25">
      <c r="B1" s="19" t="s">
        <v>37</v>
      </c>
      <c r="C1" s="19"/>
      <c r="D1" s="19"/>
      <c r="E1" s="19"/>
      <c r="F1" s="8"/>
    </row>
    <row r="2" spans="2:6" ht="35.1" customHeight="1" x14ac:dyDescent="0.3">
      <c r="B2" s="17" t="s">
        <v>35</v>
      </c>
      <c r="C2" s="18" t="s">
        <v>27</v>
      </c>
      <c r="D2" s="18" t="s">
        <v>28</v>
      </c>
      <c r="E2" s="18" t="s">
        <v>29</v>
      </c>
      <c r="F2" s="9"/>
    </row>
    <row r="3" spans="2:6" ht="35.1" customHeight="1" x14ac:dyDescent="0.3">
      <c r="B3" s="13" t="s">
        <v>1</v>
      </c>
      <c r="C3" s="14">
        <v>3000</v>
      </c>
      <c r="D3" s="14">
        <v>2500</v>
      </c>
      <c r="E3" s="14">
        <f>OperatingExpenses[[#This Row],[Estimated]]-OperatingExpenses[[#This Row],[Actual]]</f>
        <v>500</v>
      </c>
      <c r="F3" s="10"/>
    </row>
    <row r="4" spans="2:6" ht="35.1" customHeight="1" x14ac:dyDescent="0.3">
      <c r="B4" s="13" t="s">
        <v>17</v>
      </c>
      <c r="C4" s="14">
        <v>2000</v>
      </c>
      <c r="D4" s="14">
        <v>2000</v>
      </c>
      <c r="E4" s="14">
        <f>OperatingExpenses[[#This Row],[Estimated]]-OperatingExpenses[[#This Row],[Actual]]</f>
        <v>0</v>
      </c>
      <c r="F4" s="10"/>
    </row>
    <row r="5" spans="2:6" ht="35.1" customHeight="1" x14ac:dyDescent="0.3">
      <c r="B5" s="13" t="s">
        <v>18</v>
      </c>
      <c r="C5" s="14">
        <v>1500</v>
      </c>
      <c r="D5" s="14">
        <v>2175</v>
      </c>
      <c r="E5" s="14">
        <f>OperatingExpenses[[#This Row],[Estimated]]-OperatingExpenses[[#This Row],[Actual]]</f>
        <v>-675</v>
      </c>
      <c r="F5" s="10"/>
    </row>
    <row r="6" spans="2:6" ht="35.1" customHeight="1" x14ac:dyDescent="0.3">
      <c r="B6" s="13" t="s">
        <v>25</v>
      </c>
      <c r="C6" s="14">
        <v>2000</v>
      </c>
      <c r="D6" s="14">
        <v>1500</v>
      </c>
      <c r="E6" s="14">
        <f>OperatingExpenses[[#This Row],[Estimated]]-OperatingExpenses[[#This Row],[Actual]]</f>
        <v>500</v>
      </c>
      <c r="F6" s="10"/>
    </row>
    <row r="7" spans="2:6" ht="35.1" customHeight="1" x14ac:dyDescent="0.3">
      <c r="B7" s="13" t="s">
        <v>2</v>
      </c>
      <c r="C7" s="14">
        <v>1000</v>
      </c>
      <c r="D7" s="14">
        <v>1000</v>
      </c>
      <c r="E7" s="14">
        <f>OperatingExpenses[[#This Row],[Estimated]]-OperatingExpenses[[#This Row],[Actual]]</f>
        <v>0</v>
      </c>
      <c r="F7" s="10"/>
    </row>
    <row r="8" spans="2:6" ht="35.1" customHeight="1" x14ac:dyDescent="0.3">
      <c r="B8" s="13" t="s">
        <v>19</v>
      </c>
      <c r="C8" s="14">
        <v>500</v>
      </c>
      <c r="D8" s="14">
        <v>525</v>
      </c>
      <c r="E8" s="14">
        <f>OperatingExpenses[[#This Row],[Estimated]]-OperatingExpenses[[#This Row],[Actual]]</f>
        <v>-25</v>
      </c>
      <c r="F8" s="10"/>
    </row>
    <row r="9" spans="2:6" ht="35.1" customHeight="1" x14ac:dyDescent="0.3">
      <c r="B9" s="13" t="s">
        <v>3</v>
      </c>
      <c r="C9" s="14">
        <v>1300</v>
      </c>
      <c r="D9" s="14">
        <v>1275</v>
      </c>
      <c r="E9" s="14">
        <f>OperatingExpenses[[#This Row],[Estimated]]-OperatingExpenses[[#This Row],[Actual]]</f>
        <v>25</v>
      </c>
      <c r="F9" s="10"/>
    </row>
    <row r="10" spans="2:6" ht="35.1" customHeight="1" x14ac:dyDescent="0.3">
      <c r="B10" s="13" t="s">
        <v>4</v>
      </c>
      <c r="C10" s="14">
        <v>2000</v>
      </c>
      <c r="D10" s="14">
        <v>2200</v>
      </c>
      <c r="E10" s="14">
        <f>OperatingExpenses[[#This Row],[Estimated]]-OperatingExpenses[[#This Row],[Actual]]</f>
        <v>-200</v>
      </c>
      <c r="F10" s="10"/>
    </row>
    <row r="11" spans="2:6" ht="35.1" customHeight="1" x14ac:dyDescent="0.3">
      <c r="B11" s="13" t="s">
        <v>20</v>
      </c>
      <c r="C11" s="14">
        <v>1000</v>
      </c>
      <c r="D11" s="14">
        <v>800</v>
      </c>
      <c r="E11" s="14">
        <f>OperatingExpenses[[#This Row],[Estimated]]-OperatingExpenses[[#This Row],[Actual]]</f>
        <v>200</v>
      </c>
      <c r="F11" s="10"/>
    </row>
    <row r="12" spans="2:6" ht="35.1" customHeight="1" x14ac:dyDescent="0.3">
      <c r="B12" s="13" t="s">
        <v>21</v>
      </c>
      <c r="C12" s="14">
        <v>4500</v>
      </c>
      <c r="D12" s="14">
        <v>4600</v>
      </c>
      <c r="E12" s="14">
        <f>OperatingExpenses[[#This Row],[Estimated]]-OperatingExpenses[[#This Row],[Actual]]</f>
        <v>-100</v>
      </c>
      <c r="F12" s="10"/>
    </row>
    <row r="13" spans="2:6" ht="35.1" customHeight="1" x14ac:dyDescent="0.3">
      <c r="B13" s="13" t="s">
        <v>5</v>
      </c>
      <c r="C13" s="14">
        <v>800</v>
      </c>
      <c r="D13" s="14">
        <v>750</v>
      </c>
      <c r="E13" s="14">
        <f>OperatingExpenses[[#This Row],[Estimated]]-OperatingExpenses[[#This Row],[Actual]]</f>
        <v>50</v>
      </c>
      <c r="F13" s="10"/>
    </row>
    <row r="14" spans="2:6" ht="35.1" customHeight="1" x14ac:dyDescent="0.3">
      <c r="B14" s="13" t="s">
        <v>6</v>
      </c>
      <c r="C14" s="14">
        <v>400</v>
      </c>
      <c r="D14" s="14">
        <v>350</v>
      </c>
      <c r="E14" s="14">
        <f>OperatingExpenses[[#This Row],[Estimated]]-OperatingExpenses[[#This Row],[Actual]]</f>
        <v>50</v>
      </c>
      <c r="F14" s="10"/>
    </row>
    <row r="15" spans="2:6" ht="35.1" customHeight="1" x14ac:dyDescent="0.3">
      <c r="B15" s="13" t="s">
        <v>7</v>
      </c>
      <c r="C15" s="14">
        <v>4100</v>
      </c>
      <c r="D15" s="14">
        <v>4500</v>
      </c>
      <c r="E15" s="14">
        <f>OperatingExpenses[[#This Row],[Estimated]]-OperatingExpenses[[#This Row],[Actual]]</f>
        <v>-400</v>
      </c>
      <c r="F15" s="10"/>
    </row>
    <row r="16" spans="2:6" ht="35.1" customHeight="1" x14ac:dyDescent="0.3">
      <c r="B16" s="13" t="s">
        <v>36</v>
      </c>
      <c r="C16" s="14">
        <v>350</v>
      </c>
      <c r="D16" s="14">
        <v>400</v>
      </c>
      <c r="E16" s="14">
        <f>OperatingExpenses[[#This Row],[Estimated]]-OperatingExpenses[[#This Row],[Actual]]</f>
        <v>-50</v>
      </c>
      <c r="F16" s="10"/>
    </row>
    <row r="17" spans="2:10" ht="35.1" customHeight="1" x14ac:dyDescent="0.3">
      <c r="B17" s="13" t="s">
        <v>8</v>
      </c>
      <c r="C17" s="14">
        <v>900</v>
      </c>
      <c r="D17" s="14">
        <v>840</v>
      </c>
      <c r="E17" s="14">
        <f>OperatingExpenses[[#This Row],[Estimated]]-OperatingExpenses[[#This Row],[Actual]]</f>
        <v>60</v>
      </c>
      <c r="F17" s="10"/>
      <c r="J17" s="7" t="s">
        <v>26</v>
      </c>
    </row>
    <row r="18" spans="2:10" ht="35.1" customHeight="1" x14ac:dyDescent="0.3">
      <c r="B18" s="13" t="s">
        <v>9</v>
      </c>
      <c r="C18" s="14">
        <v>5000</v>
      </c>
      <c r="D18" s="14">
        <v>4500</v>
      </c>
      <c r="E18" s="14">
        <f>OperatingExpenses[[#This Row],[Estimated]]-OperatingExpenses[[#This Row],[Actual]]</f>
        <v>500</v>
      </c>
      <c r="F18" s="10"/>
    </row>
    <row r="19" spans="2:10" ht="35.1" customHeight="1" x14ac:dyDescent="0.3">
      <c r="B19" s="13" t="s">
        <v>10</v>
      </c>
      <c r="C19" s="14">
        <v>3000</v>
      </c>
      <c r="D19" s="14">
        <v>3200</v>
      </c>
      <c r="E19" s="14">
        <f>OperatingExpenses[[#This Row],[Estimated]]-OperatingExpenses[[#This Row],[Actual]]</f>
        <v>-200</v>
      </c>
      <c r="F19" s="10"/>
    </row>
    <row r="20" spans="2:10" ht="35.1" customHeight="1" x14ac:dyDescent="0.3">
      <c r="B20" s="13" t="s">
        <v>11</v>
      </c>
      <c r="C20" s="14">
        <v>250</v>
      </c>
      <c r="D20" s="14">
        <v>280</v>
      </c>
      <c r="E20" s="14">
        <f>OperatingExpenses[[#This Row],[Estimated]]-OperatingExpenses[[#This Row],[Actual]]</f>
        <v>-30</v>
      </c>
      <c r="F20" s="10"/>
    </row>
    <row r="21" spans="2:10" ht="35.1" customHeight="1" x14ac:dyDescent="0.3">
      <c r="B21" s="13" t="s">
        <v>12</v>
      </c>
      <c r="C21" s="14">
        <v>1400</v>
      </c>
      <c r="D21" s="14">
        <v>1385</v>
      </c>
      <c r="E21" s="14">
        <f>OperatingExpenses[[#This Row],[Estimated]]-OperatingExpenses[[#This Row],[Actual]]</f>
        <v>15</v>
      </c>
      <c r="F21" s="10"/>
    </row>
    <row r="22" spans="2:10" ht="35.1" customHeight="1" x14ac:dyDescent="0.3">
      <c r="B22" s="13" t="s">
        <v>0</v>
      </c>
      <c r="C22" s="14">
        <v>1000</v>
      </c>
      <c r="D22" s="14">
        <v>750</v>
      </c>
      <c r="E22" s="14">
        <f>OperatingExpenses[[#This Row],[Estimated]]-OperatingExpenses[[#This Row],[Actual]]</f>
        <v>250</v>
      </c>
      <c r="F22" s="10"/>
    </row>
    <row r="23" spans="2:10" ht="35.1" customHeight="1" x14ac:dyDescent="0.3">
      <c r="B23" s="15" t="s">
        <v>34</v>
      </c>
      <c r="C23" s="16">
        <f>SUBTOTAL(109,OperatingExpenses[Estimated])</f>
        <v>36000</v>
      </c>
      <c r="D23" s="16">
        <f>SUBTOTAL(109,OperatingExpenses[Actual])</f>
        <v>35530</v>
      </c>
      <c r="E23" s="16">
        <f>SUBTOTAL(109,OperatingExpenses[Difference])</f>
        <v>470</v>
      </c>
      <c r="F23" s="11"/>
    </row>
  </sheetData>
  <sheetProtection insertColumns="0" insertRows="0" deleteColumns="0" deleteRows="0" selectLockedCells="1" autoFilter="0"/>
  <dataConsolidate/>
  <mergeCells count="1">
    <mergeCell ref="B1:E1"/>
  </mergeCells>
  <conditionalFormatting sqref="B3:E22">
    <cfRule type="cellIs" dxfId="33" priority="1" operator="lessThan">
      <formula>0</formula>
    </cfRule>
  </conditionalFormatting>
  <dataValidations xWindow="349" yWindow="327" count="7">
    <dataValidation type="custom" allowBlank="1" showInputMessage="1" showErrorMessage="1" errorTitle="ALERT" error="This cell is automatically populated and should not be overwitten. Overwriting this cell would break calculations in this worksheet." sqref="F3:F22" xr:uid="{00000000-0002-0000-0300-000000000000}">
      <formula1>LEN(F3)=""</formula1>
    </dataValidation>
    <dataValidation allowBlank="1" showInputMessage="1" showErrorMessage="1" errorTitle="ALERT" error="This cell is automatically populated and should not be overwitten. Overwriting this cell would break calculations in this worksheet." sqref="E3:E22" xr:uid="{00000000-0002-0000-0300-000001000000}"/>
    <dataValidation allowBlank="1" showInputMessage="1" showErrorMessage="1" prompt="Enter Operating Expenses in this column under this heading. Use heading filters to find specific entries" sqref="B2" xr:uid="{00000000-0002-0000-0300-000002000000}"/>
    <dataValidation allowBlank="1" showInputMessage="1" showErrorMessage="1" prompt="Enter Estimated amount in this column under this heading" sqref="C2" xr:uid="{00000000-0002-0000-0300-000003000000}"/>
    <dataValidation allowBlank="1" showInputMessage="1" showErrorMessage="1" prompt="Enter Actual amount in this column under this heading" sqref="D2" xr:uid="{00000000-0002-0000-0300-000004000000}"/>
    <dataValidation allowBlank="1" showInputMessage="1" showErrorMessage="1" prompt="Difference of Estimated and Actual Operating Expenses is automatically calculated in this column under this heading" sqref="E2" xr:uid="{00000000-0002-0000-0300-000005000000}"/>
    <dataValidation allowBlank="1" showInputMessage="1" showErrorMessage="1" prompt="Title of this worksheet is in this cell. Enter Date in cell D1. Budget Totals are automatically calculated in Totals row." sqref="B1" xr:uid="{884F6137-2FF6-45FB-901C-C3B6B6F34E7F}"/>
  </dataValidations>
  <printOptions horizontalCentered="1"/>
  <pageMargins left="0.25" right="0.25" top="0.25" bottom="0.25" header="0" footer="0"/>
  <pageSetup scale="90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8DFEDF7-DD2B-4BDC-AEAC-141B22E8ECA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F3:F22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TM11785012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Budget summary</vt:lpstr>
      <vt:lpstr>Income</vt:lpstr>
      <vt:lpstr>Personnel expenses</vt:lpstr>
      <vt:lpstr>Operating expenses</vt:lpstr>
      <vt:lpstr>BUDGET_Title</vt:lpstr>
      <vt:lpstr>ColumnTitle1</vt:lpstr>
      <vt:lpstr>COMPANY_NAME</vt:lpstr>
      <vt:lpstr>'Budget summary'!Print_Area</vt:lpstr>
      <vt:lpstr>'Operating expenses'!Print_Area</vt:lpstr>
      <vt:lpstr>Income!Print_Titles</vt:lpstr>
      <vt:lpstr>'Operating expenses'!Print_Titles</vt:lpstr>
      <vt:lpstr>'Personnel expenses'!Print_Titles</vt:lpstr>
      <vt:lpstr>Title2</vt:lpstr>
      <vt:lpstr>Title3</vt:lpstr>
      <vt:lpstr>Title4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2021-12-06T21:22:32Z</dcterms:created>
  <dcterms:modified xsi:type="dcterms:W3CDTF">2022-10-18T20:14:36Z</dcterms:modified>
</cp:coreProperties>
</file>