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filterPrivacy="1" hidePivotFieldList="1"/>
  <xr:revisionPtr revIDLastSave="3" documentId="13_ncr:1_{A73088E7-EDF7-45BA-ACE6-CCE67AAF156B}" xr6:coauthVersionLast="36" xr6:coauthVersionMax="47" xr10:uidLastSave="{56176D5C-69D2-459F-81C3-B8DED909BE2E}"/>
  <bookViews>
    <workbookView xWindow="-120" yWindow="-120" windowWidth="20730" windowHeight="11160" activeTab="2" xr2:uid="{00000000-000D-0000-FFFF-FFFF00000000}"/>
  </bookViews>
  <sheets>
    <sheet name="Cash Summary" sheetId="5" r:id="rId1"/>
    <sheet name="Cash Spent" sheetId="6" r:id="rId2"/>
    <sheet name="Monthly Summary" sheetId="7" r:id="rId3"/>
    <sheet name="Chart Data" sheetId="8" r:id="rId4"/>
  </sheets>
  <definedNames>
    <definedName name="AccountList">#REF!</definedName>
    <definedName name="PercentageAvailable">#REF!</definedName>
    <definedName name="_xlnm.Print_Area" localSheetId="1">'Cash Spent'!$A$1:$E$19</definedName>
    <definedName name="_xlnm.Print_Area" localSheetId="0">'Cash Summary'!$A$1:$D$18</definedName>
    <definedName name="_xlnm.Print_Area" localSheetId="2">'Monthly Summary'!$A$1:$E$47</definedName>
    <definedName name="Slicer_Account">#N/A</definedName>
    <definedName name="Slicer_Account111">#N/A</definedName>
    <definedName name="Slicer_Description">#N/A</definedName>
    <definedName name="Slicer_Description211">#N/A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5:slicerCaches>
    </ext>
  </extLst>
</workbook>
</file>

<file path=xl/calcChain.xml><?xml version="1.0" encoding="utf-8"?>
<calcChain xmlns="http://schemas.openxmlformats.org/spreadsheetml/2006/main">
  <c r="A14" i="6" l="1"/>
  <c r="A15" i="6"/>
  <c r="A18" i="6"/>
  <c r="A17" i="6"/>
  <c r="A16" i="6"/>
  <c r="A13" i="6"/>
  <c r="A12" i="6"/>
  <c r="A11" i="6"/>
  <c r="A10" i="6"/>
  <c r="A9" i="6"/>
  <c r="A8" i="6"/>
  <c r="A7" i="6"/>
  <c r="A6" i="6"/>
  <c r="A5" i="6"/>
  <c r="B9" i="5"/>
</calcChain>
</file>

<file path=xl/sharedStrings.xml><?xml version="1.0" encoding="utf-8"?>
<sst xmlns="http://schemas.openxmlformats.org/spreadsheetml/2006/main" count="87" uniqueCount="38">
  <si>
    <t>Cash Summary</t>
  </si>
  <si>
    <t>Account</t>
  </si>
  <si>
    <t>Starting Cash</t>
  </si>
  <si>
    <t>Spending Total</t>
  </si>
  <si>
    <t>Cash Remaining</t>
  </si>
  <si>
    <t>Checking</t>
  </si>
  <si>
    <t>Savings</t>
  </si>
  <si>
    <t>Other</t>
  </si>
  <si>
    <t>Total</t>
  </si>
  <si>
    <t>Cash I've spent</t>
  </si>
  <si>
    <t>Date</t>
  </si>
  <si>
    <t>Description</t>
  </si>
  <si>
    <t>Amount</t>
  </si>
  <si>
    <t>ATM withdrawal</t>
  </si>
  <si>
    <t>Lunch</t>
  </si>
  <si>
    <t>Car payment</t>
  </si>
  <si>
    <t>Electricity payment</t>
  </si>
  <si>
    <t>Dinner</t>
  </si>
  <si>
    <t>Cash withdrawal</t>
  </si>
  <si>
    <t>Spending Summary</t>
  </si>
  <si>
    <t>Details</t>
  </si>
  <si>
    <t>Grand Total</t>
  </si>
  <si>
    <t>Jan</t>
  </si>
  <si>
    <t>Mar</t>
  </si>
  <si>
    <t>Row Labels</t>
  </si>
  <si>
    <t>Sep</t>
  </si>
  <si>
    <t>Oct</t>
  </si>
  <si>
    <t>Nov</t>
  </si>
  <si>
    <t>Dec</t>
  </si>
  <si>
    <t>PERSONAL MONEY TRACKER</t>
  </si>
  <si>
    <t xml:space="preserve">PERSONAL MONEY TRACKER </t>
  </si>
  <si>
    <t>MONTHLY SUMMARY</t>
  </si>
  <si>
    <t>PIVOT CHART DATA</t>
  </si>
  <si>
    <t>Apr</t>
  </si>
  <si>
    <t>May</t>
  </si>
  <si>
    <t>Jun</t>
  </si>
  <si>
    <t>Jul</t>
  </si>
  <si>
    <t>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</si>
</sst>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164" formatCode="_ &quot;₹&quot;\ * #,##0_ ;_ &quot;₹&quot;\ * \-#,##0_ ;_ &quot;₹&quot;\ * &quot;-&quot;_ ;_ @_ "/>
    <numFmt numFmtId="165" formatCode="_ * #,##0_ ;_ * \-#,##0_ ;_ * &quot;-&quot;_ ;_ @_ "/>
    <numFmt numFmtId="166" formatCode="_ * #,##0.00_ ;_ * \-#,##0.00_ ;_ * &quot;-&quot;??_ ;_ @_ "/>
    <numFmt numFmtId="167" formatCode="0.00_);\(0.00\)"/>
    <numFmt numFmtId="168" formatCode="_(@_)"/>
  </numFmts>
  <fonts count="21" x14ac:knownFonts="1">
    <font>
      <sz val="11"/>
      <color theme="1"/>
      <name val="Calibri"/>
      <family val="2"/>
      <scheme val="minor"/>
    </font>
    <font>
      <sz val="11"/>
      <color theme="1"/>
      <name val="Calibri"/>
      <family val="2"/>
      <scheme val="minor"/>
    </font>
    <font>
      <sz val="18"/>
      <color theme="3"/>
      <name val="Times New Roman"/>
      <family val="1"/>
      <scheme val="major"/>
    </font>
    <font>
      <sz val="11"/>
      <color theme="0"/>
      <name val="Calibri"/>
      <family val="2"/>
      <scheme val="minor"/>
    </font>
    <font>
      <sz val="11"/>
      <color theme="3" tint="-0.24994659260841701"/>
      <name val="Calibri"/>
      <family val="2"/>
      <scheme val="minor"/>
    </font>
    <font>
      <sz val="22"/>
      <color theme="5" tint="-0.499984740745262"/>
      <name val="Times New Roman"/>
      <family val="2"/>
      <scheme val="major"/>
    </font>
    <font>
      <b/>
      <sz val="12"/>
      <color theme="1" tint="4.9989318521683403E-2"/>
      <name val="Century Gothic"/>
      <family val="2"/>
    </font>
    <font>
      <b/>
      <sz val="11"/>
      <color theme="1" tint="4.9989318521683403E-2"/>
      <name val="Century Gothic"/>
      <family val="2"/>
    </font>
    <font>
      <sz val="11"/>
      <color theme="1"/>
      <name val="Century Gothic"/>
      <family val="2"/>
    </font>
    <font>
      <b/>
      <sz val="18"/>
      <color theme="7" tint="-0.499984740745262"/>
      <name val="Century Gothic"/>
      <family val="2"/>
    </font>
    <font>
      <sz val="11"/>
      <color theme="1" tint="4.9989318521683403E-2"/>
      <name val="Century Gothic"/>
      <family val="2"/>
    </font>
    <font>
      <sz val="11"/>
      <color theme="0"/>
      <name val="Century Gothic"/>
      <family val="2"/>
    </font>
    <font>
      <b/>
      <sz val="28"/>
      <color theme="7" tint="-0.499984740745262"/>
      <name val="Century Gothic"/>
      <family val="2"/>
    </font>
    <font>
      <sz val="18"/>
      <color theme="1" tint="4.9989318521683403E-2"/>
      <name val="Century Gothic"/>
      <family val="2"/>
    </font>
    <font>
      <b/>
      <sz val="28"/>
      <color theme="9" tint="-0.499984740745262"/>
      <name val="Century Gothic"/>
      <family val="2"/>
    </font>
    <font>
      <b/>
      <sz val="14"/>
      <color theme="1" tint="4.9989318521683403E-2"/>
      <name val="Century Gothic"/>
      <family val="2"/>
    </font>
    <font>
      <b/>
      <sz val="18"/>
      <color theme="1"/>
      <name val="Century Gothic"/>
      <family val="2"/>
    </font>
    <font>
      <b/>
      <sz val="11"/>
      <color theme="1"/>
      <name val="Century Gothic"/>
      <family val="2"/>
    </font>
    <font>
      <b/>
      <sz val="12"/>
      <color theme="1"/>
      <name val="Century Gothic"/>
      <family val="2"/>
    </font>
    <font>
      <sz val="8"/>
      <name val="Calibri"/>
      <family val="2"/>
      <scheme val="minor"/>
    </font>
    <font>
      <b/>
      <sz val="36"/>
      <color theme="9" tint="-0.499984740745262"/>
      <name val="Century Gothic"/>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6">
    <border>
      <left/>
      <right/>
      <top/>
      <bottom/>
      <diagonal/>
    </border>
    <border>
      <left/>
      <right/>
      <top/>
      <bottom style="dotted">
        <color theme="0" tint="-0.34998626667073579"/>
      </bottom>
      <diagonal/>
    </border>
    <border>
      <left style="thin">
        <color rgb="FFB2B2B2"/>
      </left>
      <right style="thin">
        <color rgb="FFB2B2B2"/>
      </right>
      <top style="thin">
        <color rgb="FFB2B2B2"/>
      </top>
      <bottom style="thin">
        <color rgb="FFB2B2B2"/>
      </bottom>
      <diagonal/>
    </border>
    <border>
      <left/>
      <right/>
      <top/>
      <bottom style="double">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style="thin">
        <color indexed="64"/>
      </bottom>
      <diagonal/>
    </border>
  </borders>
  <cellStyleXfs count="11">
    <xf numFmtId="0" fontId="0" fillId="0" borderId="0">
      <alignment wrapText="1"/>
    </xf>
    <xf numFmtId="44" fontId="1" fillId="0" borderId="0" applyFont="0" applyFill="0" applyBorder="0" applyAlignment="0" applyProtection="0"/>
    <xf numFmtId="0" fontId="5" fillId="0" borderId="1" applyNumberFormat="0" applyFill="0" applyAlignment="0" applyProtection="0"/>
    <xf numFmtId="9"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6"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xf numFmtId="0" fontId="1" fillId="2" borderId="2" applyNumberFormat="0" applyAlignment="0" applyProtection="0"/>
  </cellStyleXfs>
  <cellXfs count="60">
    <xf numFmtId="0" fontId="0" fillId="0" borderId="0" xfId="0">
      <alignment wrapText="1"/>
    </xf>
    <xf numFmtId="0" fontId="6" fillId="3" borderId="4" xfId="0" applyFont="1" applyFill="1" applyBorder="1" applyAlignment="1">
      <alignment horizontal="left" vertical="center" indent="1"/>
    </xf>
    <xf numFmtId="0" fontId="6" fillId="3" borderId="4" xfId="0" applyFont="1" applyFill="1" applyBorder="1" applyAlignment="1">
      <alignment horizontal="center" vertical="center"/>
    </xf>
    <xf numFmtId="0" fontId="7" fillId="3" borderId="0" xfId="0" applyFont="1" applyFill="1">
      <alignment wrapText="1"/>
    </xf>
    <xf numFmtId="0" fontId="8" fillId="3" borderId="0" xfId="0" applyFont="1" applyFill="1">
      <alignment wrapText="1"/>
    </xf>
    <xf numFmtId="168" fontId="10" fillId="5" borderId="4" xfId="0" applyNumberFormat="1" applyFont="1" applyFill="1" applyBorder="1" applyAlignment="1">
      <alignment horizontal="left" vertical="center" indent="1"/>
    </xf>
    <xf numFmtId="167" fontId="10" fillId="5" borderId="4" xfId="1" applyNumberFormat="1" applyFont="1" applyFill="1" applyBorder="1" applyAlignment="1">
      <alignment horizontal="center" vertical="center"/>
    </xf>
    <xf numFmtId="168" fontId="10" fillId="3" borderId="4" xfId="0" applyNumberFormat="1" applyFont="1" applyFill="1" applyBorder="1" applyAlignment="1">
      <alignment horizontal="left" vertical="center" indent="1"/>
    </xf>
    <xf numFmtId="167" fontId="10" fillId="3" borderId="4" xfId="1" applyNumberFormat="1" applyFont="1" applyFill="1" applyBorder="1" applyAlignment="1">
      <alignment horizontal="center" vertical="center"/>
    </xf>
    <xf numFmtId="167" fontId="10" fillId="3" borderId="4" xfId="0" applyNumberFormat="1" applyFont="1" applyFill="1" applyBorder="1" applyAlignment="1">
      <alignment horizontal="center" vertical="center" wrapText="1"/>
    </xf>
    <xf numFmtId="0" fontId="8" fillId="3" borderId="0" xfId="0" applyFont="1" applyFill="1" applyAlignment="1">
      <alignment horizontal="center" wrapText="1"/>
    </xf>
    <xf numFmtId="0" fontId="8" fillId="3" borderId="0" xfId="0" applyFont="1" applyFill="1" applyBorder="1">
      <alignment wrapText="1"/>
    </xf>
    <xf numFmtId="0" fontId="8" fillId="3" borderId="0" xfId="0" applyFont="1" applyFill="1" applyBorder="1" applyAlignment="1">
      <alignment horizontal="center" wrapText="1"/>
    </xf>
    <xf numFmtId="0" fontId="10" fillId="3" borderId="0" xfId="0" applyFont="1" applyFill="1" applyBorder="1" applyAlignment="1">
      <alignment vertical="center" wrapText="1"/>
    </xf>
    <xf numFmtId="168" fontId="10" fillId="3" borderId="4" xfId="0" applyNumberFormat="1" applyFont="1" applyFill="1" applyBorder="1" applyAlignment="1">
      <alignment horizontal="center" vertical="center"/>
    </xf>
    <xf numFmtId="40" fontId="10" fillId="3" borderId="4" xfId="1" applyNumberFormat="1" applyFont="1" applyFill="1" applyBorder="1" applyAlignment="1">
      <alignment horizontal="center" vertical="center"/>
    </xf>
    <xf numFmtId="168" fontId="10" fillId="5" borderId="4" xfId="0" applyNumberFormat="1" applyFont="1" applyFill="1" applyBorder="1" applyAlignment="1">
      <alignment horizontal="center" vertical="center"/>
    </xf>
    <xf numFmtId="40" fontId="10" fillId="5" borderId="4" xfId="1" applyNumberFormat="1" applyFont="1" applyFill="1" applyBorder="1" applyAlignment="1">
      <alignment horizontal="center" vertical="center"/>
    </xf>
    <xf numFmtId="0" fontId="10" fillId="3" borderId="0" xfId="0" applyFont="1" applyFill="1" applyBorder="1" applyAlignment="1">
      <alignment horizontal="left" vertical="center" wrapText="1" indent="1"/>
    </xf>
    <xf numFmtId="14" fontId="10" fillId="3" borderId="4" xfId="0" applyNumberFormat="1" applyFont="1" applyFill="1" applyBorder="1" applyAlignment="1">
      <alignment horizontal="left" vertical="center" indent="1"/>
    </xf>
    <xf numFmtId="14" fontId="10" fillId="5" borderId="4" xfId="0" applyNumberFormat="1" applyFont="1" applyFill="1" applyBorder="1" applyAlignment="1">
      <alignment horizontal="left" vertical="center" indent="1"/>
    </xf>
    <xf numFmtId="0" fontId="6" fillId="4" borderId="4" xfId="0" applyFont="1" applyFill="1" applyBorder="1" applyAlignment="1">
      <alignment horizontal="left" vertical="center" indent="1"/>
    </xf>
    <xf numFmtId="0" fontId="6" fillId="4" borderId="4" xfId="0" applyFont="1" applyFill="1" applyBorder="1" applyAlignment="1">
      <alignment horizontal="center" vertical="center"/>
    </xf>
    <xf numFmtId="0" fontId="8" fillId="3" borderId="0" xfId="0" applyFont="1" applyFill="1" applyAlignment="1">
      <alignment horizontal="left" wrapText="1" indent="1"/>
    </xf>
    <xf numFmtId="167" fontId="8" fillId="3" borderId="4" xfId="0" applyNumberFormat="1" applyFont="1" applyFill="1" applyBorder="1" applyAlignment="1">
      <alignment horizontal="center" vertical="center" wrapText="1"/>
    </xf>
    <xf numFmtId="0" fontId="10" fillId="3" borderId="0" xfId="0" applyFont="1" applyFill="1">
      <alignment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left" vertical="center" wrapText="1" indent="1"/>
    </xf>
    <xf numFmtId="0" fontId="10" fillId="3" borderId="0" xfId="0" applyFont="1" applyFill="1" applyAlignment="1">
      <alignment horizontal="left" wrapText="1" indent="1"/>
    </xf>
    <xf numFmtId="0" fontId="7" fillId="3" borderId="4" xfId="0" applyFont="1" applyFill="1" applyBorder="1" applyAlignment="1">
      <alignment horizontal="left" vertical="center" wrapText="1" indent="1"/>
    </xf>
    <xf numFmtId="0" fontId="6" fillId="4" borderId="4" xfId="0" applyFont="1" applyFill="1" applyBorder="1" applyAlignment="1">
      <alignment horizontal="center" vertical="center" wrapText="1"/>
    </xf>
    <xf numFmtId="0" fontId="10" fillId="5" borderId="4" xfId="0" applyFont="1" applyFill="1" applyBorder="1" applyAlignment="1">
      <alignment horizontal="left" vertical="center" wrapText="1" indent="1"/>
    </xf>
    <xf numFmtId="167" fontId="10" fillId="5" borderId="4" xfId="0" applyNumberFormat="1" applyFont="1" applyFill="1" applyBorder="1" applyAlignment="1">
      <alignment horizontal="center" vertical="center" wrapText="1"/>
    </xf>
    <xf numFmtId="0" fontId="15" fillId="3" borderId="4" xfId="0" applyFont="1" applyFill="1" applyBorder="1" applyAlignment="1">
      <alignment horizontal="left" vertical="center" wrapText="1" indent="1"/>
    </xf>
    <xf numFmtId="167" fontId="7" fillId="3" borderId="4" xfId="0" applyNumberFormat="1" applyFont="1" applyFill="1" applyBorder="1" applyAlignment="1">
      <alignment horizontal="center" vertical="center" wrapText="1"/>
    </xf>
    <xf numFmtId="0" fontId="7" fillId="5" borderId="4" xfId="0" applyFont="1" applyFill="1" applyBorder="1" applyAlignment="1">
      <alignment horizontal="left" vertical="center" wrapText="1" indent="1"/>
    </xf>
    <xf numFmtId="167" fontId="7" fillId="5" borderId="4" xfId="0" applyNumberFormat="1" applyFont="1" applyFill="1" applyBorder="1" applyAlignment="1">
      <alignment horizontal="center" vertical="center" wrapText="1"/>
    </xf>
    <xf numFmtId="0" fontId="17" fillId="3" borderId="0" xfId="0" applyFont="1" applyFill="1">
      <alignment wrapText="1"/>
    </xf>
    <xf numFmtId="14" fontId="8" fillId="3" borderId="4" xfId="0" applyNumberFormat="1" applyFont="1" applyFill="1" applyBorder="1" applyAlignment="1">
      <alignment horizontal="left" vertical="center" wrapText="1" indent="1"/>
    </xf>
    <xf numFmtId="0" fontId="18" fillId="6" borderId="4" xfId="0" applyFont="1" applyFill="1" applyBorder="1" applyAlignment="1">
      <alignment horizontal="left" vertical="center" wrapText="1" indent="1"/>
    </xf>
    <xf numFmtId="0" fontId="18" fillId="6" borderId="4" xfId="0" applyFont="1" applyFill="1" applyBorder="1" applyAlignment="1">
      <alignment horizontal="center" vertical="center" wrapText="1"/>
    </xf>
    <xf numFmtId="14" fontId="8" fillId="4" borderId="4" xfId="0" applyNumberFormat="1" applyFont="1" applyFill="1" applyBorder="1" applyAlignment="1">
      <alignment horizontal="left" vertical="center" wrapText="1" indent="1"/>
    </xf>
    <xf numFmtId="167" fontId="8" fillId="4" borderId="4" xfId="0" applyNumberFormat="1" applyFont="1" applyFill="1" applyBorder="1" applyAlignment="1">
      <alignment horizontal="center" vertical="center" wrapText="1"/>
    </xf>
    <xf numFmtId="14" fontId="17" fillId="4" borderId="4" xfId="0" applyNumberFormat="1" applyFont="1" applyFill="1" applyBorder="1" applyAlignment="1">
      <alignment horizontal="left" vertical="center" wrapText="1" indent="1"/>
    </xf>
    <xf numFmtId="167" fontId="17" fillId="4" borderId="4" xfId="0" applyNumberFormat="1" applyFont="1" applyFill="1" applyBorder="1" applyAlignment="1">
      <alignment horizontal="center" vertical="center" wrapText="1"/>
    </xf>
    <xf numFmtId="168" fontId="10" fillId="3" borderId="5" xfId="0" applyNumberFormat="1" applyFont="1" applyFill="1" applyBorder="1" applyAlignment="1">
      <alignment horizontal="left" vertical="center" indent="1"/>
    </xf>
    <xf numFmtId="167" fontId="10" fillId="3" borderId="5" xfId="0" applyNumberFormat="1" applyFont="1" applyFill="1" applyBorder="1" applyAlignment="1">
      <alignment horizontal="center" vertical="center" wrapText="1"/>
    </xf>
    <xf numFmtId="0" fontId="9" fillId="4" borderId="4" xfId="4" applyFont="1" applyFill="1" applyBorder="1" applyAlignment="1">
      <alignment horizontal="center" vertical="center"/>
    </xf>
    <xf numFmtId="0" fontId="12" fillId="4" borderId="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1" fillId="0" borderId="0" xfId="0" applyFont="1" applyBorder="1" applyAlignment="1">
      <alignment horizontal="center" wrapText="1"/>
    </xf>
    <xf numFmtId="0" fontId="10" fillId="3" borderId="0" xfId="0" applyFont="1" applyFill="1" applyBorder="1" applyAlignment="1">
      <alignment horizontal="center" vertical="center" wrapText="1"/>
    </xf>
    <xf numFmtId="0" fontId="13" fillId="6" borderId="4" xfId="4" applyFont="1" applyFill="1" applyBorder="1" applyAlignment="1">
      <alignment horizontal="center" vertical="center"/>
    </xf>
    <xf numFmtId="0" fontId="14" fillId="4" borderId="3" xfId="0" applyFont="1" applyFill="1" applyBorder="1" applyAlignment="1">
      <alignment horizontal="center" vertical="center" wrapText="1"/>
    </xf>
    <xf numFmtId="0" fontId="16" fillId="6" borderId="4" xfId="4" applyFont="1" applyFill="1" applyBorder="1" applyAlignment="1">
      <alignment horizontal="center" vertical="center"/>
    </xf>
    <xf numFmtId="0" fontId="20" fillId="5" borderId="0"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3" fillId="0" borderId="0" xfId="0" applyFont="1" applyFill="1" applyAlignment="1">
      <alignment horizontal="center" wrapText="1"/>
    </xf>
    <xf numFmtId="0" fontId="14" fillId="4" borderId="0" xfId="0" applyFont="1" applyFill="1" applyBorder="1" applyAlignment="1">
      <alignment horizontal="center" vertical="center" wrapText="1"/>
    </xf>
    <xf numFmtId="0" fontId="20" fillId="4" borderId="3" xfId="0" applyFont="1" applyFill="1" applyBorder="1" applyAlignment="1">
      <alignment horizontal="center" vertical="center" wrapText="1"/>
    </xf>
  </cellXfs>
  <cellStyles count="11">
    <cellStyle name="Comma" xfId="7" builtinId="3" customBuiltin="1"/>
    <cellStyle name="Comma [0]" xfId="8" builtinId="6" customBuiltin="1"/>
    <cellStyle name="Currency" xfId="1" builtinId="4" customBuiltin="1"/>
    <cellStyle name="Currency [0]" xfId="9" builtinId="7" customBuiltin="1"/>
    <cellStyle name="Followed Hyperlink" xfId="6" builtinId="9" customBuiltin="1"/>
    <cellStyle name="Heading 1" xfId="4" builtinId="16" customBuiltin="1"/>
    <cellStyle name="Hyperlink" xfId="5" builtinId="8" customBuiltin="1"/>
    <cellStyle name="Normal" xfId="0" builtinId="0" customBuiltin="1"/>
    <cellStyle name="Note" xfId="10" builtinId="10" customBuiltin="1"/>
    <cellStyle name="Percent" xfId="3" builtinId="5" customBuiltin="1"/>
    <cellStyle name="Title" xfId="2" builtinId="15" customBuiltin="1"/>
  </cellStyles>
  <dxfs count="197">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ont>
        <b/>
      </font>
    </dxf>
    <dxf>
      <font>
        <b/>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font>
        <color theme="1" tint="4.9989318521683403E-2"/>
      </font>
    </dxf>
    <dxf>
      <alignment horizontal="left"/>
    </dxf>
    <dxf>
      <alignment horizontal="center" indent="0"/>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border>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alignment horizontal="right" readingOrder="0"/>
    </dxf>
    <dxf>
      <alignment horizontal="right" readingOrder="0"/>
    </dxf>
    <dxf>
      <font>
        <sz val="14"/>
      </font>
    </dxf>
    <dxf>
      <alignment horizontal="left" readingOrder="0"/>
    </dxf>
    <dxf>
      <font>
        <b val="0"/>
        <i val="0"/>
        <strike val="0"/>
        <condense val="0"/>
        <extend val="0"/>
        <outline val="0"/>
        <shadow val="0"/>
        <u val="none"/>
        <vertAlign val="baseline"/>
        <sz val="18"/>
        <color theme="3"/>
        <name val="Times New Roman"/>
        <scheme val="major"/>
      </font>
    </dxf>
    <dxf>
      <numFmt numFmtId="167" formatCode="0.00_);\(0.00\)"/>
    </dxf>
    <dxf>
      <font>
        <sz val="9"/>
      </font>
    </dxf>
    <dxf>
      <font>
        <sz val="12"/>
      </font>
    </dxf>
    <dxf>
      <font>
        <sz val="12"/>
      </font>
    </dxf>
    <dxf>
      <font>
        <sz val="9"/>
      </font>
    </dxf>
    <dxf>
      <alignment vertical="top" readingOrder="0"/>
    </dxf>
    <dxf>
      <alignment vertical="top" readingOrder="0"/>
    </dxf>
    <dxf>
      <font>
        <sz val="8"/>
      </font>
    </dxf>
    <dxf>
      <font>
        <sz val="8"/>
      </font>
    </dxf>
    <dxf>
      <font>
        <strike val="0"/>
        <outline val="0"/>
        <shadow val="0"/>
        <u val="none"/>
        <vertAlign val="baseline"/>
        <sz val="11"/>
        <color theme="1" tint="4.9989318521683403E-2"/>
        <name val="Century Gothic"/>
        <family val="2"/>
        <scheme val="none"/>
      </font>
      <numFmt numFmtId="168" formatCode="_(@_)"/>
      <fill>
        <patternFill patternType="solid">
          <fgColor indexed="64"/>
          <bgColor theme="0"/>
        </patternFill>
      </fill>
      <alignment horizontal="center" vertical="center" textRotation="0" wrapText="0" indent="0" justifyLastLine="0" shrinkToFit="0" readingOrder="0"/>
      <border diagonalUp="0" diagonalDown="0">
        <left style="thin">
          <color theme="9" tint="-0.249977111117893"/>
        </left>
        <right/>
        <top style="thin">
          <color theme="9" tint="-0.249977111117893"/>
        </top>
        <bottom style="thin">
          <color theme="9" tint="-0.249977111117893"/>
        </bottom>
        <vertical style="thin">
          <color theme="9" tint="-0.249977111117893"/>
        </vertical>
        <horizontal style="thin">
          <color theme="9" tint="-0.249977111117893"/>
        </horizontal>
      </border>
    </dxf>
    <dxf>
      <font>
        <strike val="0"/>
        <outline val="0"/>
        <shadow val="0"/>
        <u val="none"/>
        <vertAlign val="baseline"/>
        <sz val="11"/>
        <color theme="1" tint="4.9989318521683403E-2"/>
        <name val="Century Gothic"/>
        <family val="2"/>
        <scheme val="none"/>
      </font>
      <numFmt numFmtId="8" formatCode="#,##0.00_);[Red]\(#,##0.00\)"/>
      <fill>
        <patternFill patternType="solid">
          <fgColor indexed="64"/>
          <bgColor theme="0"/>
        </patternFill>
      </fill>
      <alignment horizontal="center" vertical="center"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strike val="0"/>
        <outline val="0"/>
        <shadow val="0"/>
        <u val="none"/>
        <vertAlign val="baseline"/>
        <sz val="11"/>
        <color theme="1" tint="4.9989318521683403E-2"/>
        <name val="Century Gothic"/>
        <family val="2"/>
        <scheme val="none"/>
      </font>
      <numFmt numFmtId="168" formatCode="_(@_)"/>
      <fill>
        <patternFill patternType="solid">
          <fgColor indexed="64"/>
          <bgColor theme="0"/>
        </patternFill>
      </fill>
      <alignment horizontal="center" vertical="center" textRotation="0" wrapText="0" indent="0" justifyLastLine="0" shrinkToFit="0" readingOrder="0"/>
      <border diagonalUp="0" diagonalDown="0">
        <left style="thin">
          <color theme="9" tint="-0.249977111117893"/>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strike val="0"/>
        <outline val="0"/>
        <shadow val="0"/>
        <u val="none"/>
        <vertAlign val="baseline"/>
        <sz val="11"/>
        <color theme="1" tint="4.9989318521683403E-2"/>
        <name val="Century Gothic"/>
        <family val="2"/>
        <scheme val="none"/>
      </font>
      <numFmt numFmtId="19" formatCode="m/d/yyyy"/>
      <fill>
        <patternFill patternType="solid">
          <fgColor indexed="64"/>
          <bgColor theme="0"/>
        </patternFill>
      </fill>
      <alignment horizontal="left" vertical="center" textRotation="0" wrapText="0" relativeIndent="1" justifyLastLine="0" shrinkToFit="0" readingOrder="0"/>
      <border diagonalUp="0" diagonalDown="0">
        <left/>
        <right style="thin">
          <color theme="9" tint="-0.249977111117893"/>
        </right>
        <top style="thin">
          <color theme="9" tint="-0.249977111117893"/>
        </top>
        <bottom style="thin">
          <color theme="9" tint="-0.249977111117893"/>
        </bottom>
        <vertical style="thin">
          <color theme="9" tint="-0.249977111117893"/>
        </vertical>
        <horizontal style="thin">
          <color theme="9" tint="-0.249977111117893"/>
        </horizontal>
      </border>
    </dxf>
    <dxf>
      <font>
        <strike val="0"/>
        <outline val="0"/>
        <shadow val="0"/>
        <u val="none"/>
        <vertAlign val="baseline"/>
        <color theme="1" tint="4.9989318521683403E-2"/>
        <name val="Century Gothic"/>
        <family val="2"/>
        <scheme val="none"/>
      </font>
      <fill>
        <patternFill patternType="solid">
          <fgColor indexed="64"/>
          <bgColor theme="0"/>
        </patternFill>
      </fill>
      <alignment vertical="center" textRotation="0" indent="0" justifyLastLine="0" shrinkToFit="0" readingOrder="0"/>
      <border diagonalUp="0" diagonalDown="0">
        <left style="thin">
          <color theme="9" tint="-0.249977111117893"/>
        </left>
        <right style="thin">
          <color theme="9" tint="-0.249977111117893"/>
        </right>
        <top/>
        <bottom/>
        <vertical style="thin">
          <color theme="9" tint="-0.249977111117893"/>
        </vertical>
        <horizontal style="thin">
          <color theme="9" tint="-0.249977111117893"/>
        </horizontal>
      </border>
    </dxf>
    <dxf>
      <font>
        <strike val="0"/>
        <outline val="0"/>
        <shadow val="0"/>
        <u val="none"/>
        <vertAlign val="baseline"/>
        <sz val="11"/>
        <color theme="1" tint="4.9989318521683403E-2"/>
        <name val="Century Gothic"/>
        <family val="2"/>
        <scheme val="none"/>
      </font>
      <fill>
        <patternFill patternType="solid">
          <fgColor indexed="64"/>
          <bgColor theme="0"/>
        </patternFill>
      </fill>
      <alignment vertical="center" textRotation="0" indent="0" justifyLastLine="0" shrinkToFit="0" readingOrder="0"/>
    </dxf>
    <dxf>
      <font>
        <b/>
        <i val="0"/>
        <strike val="0"/>
        <condense val="0"/>
        <extend val="0"/>
        <outline val="0"/>
        <shadow val="0"/>
        <u val="none"/>
        <vertAlign val="baseline"/>
        <sz val="12"/>
        <color theme="1" tint="4.9989318521683403E-2"/>
        <name val="Century Gothic"/>
        <family val="2"/>
        <scheme val="none"/>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theme="9" tint="-0.249977111117893"/>
        </left>
        <right style="thin">
          <color theme="9" tint="-0.249977111117893"/>
        </right>
        <top/>
        <bottom/>
        <vertical style="thin">
          <color theme="9" tint="-0.249977111117893"/>
        </vertical>
        <horizontal style="thin">
          <color theme="9" tint="-0.249977111117893"/>
        </horizontal>
      </border>
    </dxf>
    <dxf>
      <font>
        <b val="0"/>
        <i val="0"/>
        <strike val="0"/>
        <condense val="0"/>
        <extend val="0"/>
        <outline val="0"/>
        <shadow val="0"/>
        <u val="none"/>
        <vertAlign val="baseline"/>
        <sz val="11"/>
        <color theme="1" tint="4.9989318521683403E-2"/>
        <name val="Century Gothic"/>
        <family val="2"/>
        <scheme val="none"/>
      </font>
      <numFmt numFmtId="167" formatCode="0.00_);\(0.00\)"/>
      <fill>
        <patternFill patternType="solid">
          <fgColor indexed="64"/>
          <bgColor theme="0"/>
        </patternFill>
      </fill>
      <alignment horizontal="center" vertical="center" textRotation="0" wrapText="1" indent="0" justifyLastLine="0" shrinkToFit="0" readingOrder="0"/>
      <border diagonalUp="0" diagonalDown="0">
        <left style="thin">
          <color theme="9" tint="-0.249977111117893"/>
        </left>
        <right style="thin">
          <color theme="9" tint="-0.249977111117893"/>
        </right>
        <top style="thin">
          <color theme="9" tint="-0.249977111117893"/>
        </top>
        <bottom style="thin">
          <color indexed="64"/>
        </bottom>
        <vertical style="thin">
          <color theme="9" tint="-0.249977111117893"/>
        </vertical>
        <horizontal style="thin">
          <color theme="9" tint="-0.249977111117893"/>
        </horizontal>
      </border>
    </dxf>
    <dxf>
      <font>
        <strike val="0"/>
        <outline val="0"/>
        <shadow val="0"/>
        <u val="none"/>
        <vertAlign val="baseline"/>
        <sz val="11"/>
        <color theme="1" tint="4.9989318521683403E-2"/>
        <name val="Century Gothic"/>
        <family val="2"/>
        <scheme val="none"/>
      </font>
      <numFmt numFmtId="167" formatCode="0.00_);\(0.00\)"/>
      <fill>
        <patternFill patternType="solid">
          <fgColor indexed="64"/>
          <bgColor theme="0"/>
        </patternFill>
      </fill>
      <alignment horizontal="center" vertical="center" textRotation="0" indent="0" justifyLastLine="0" shrinkToFit="0" readingOrder="0"/>
      <border diagonalUp="0" diagonalDown="0" outline="0">
        <left style="thin">
          <color theme="9" tint="-0.249977111117893"/>
        </left>
        <right/>
        <top style="thin">
          <color theme="9" tint="-0.249977111117893"/>
        </top>
        <bottom style="thin">
          <color theme="9" tint="-0.249977111117893"/>
        </bottom>
      </border>
    </dxf>
    <dxf>
      <font>
        <b val="0"/>
        <i val="0"/>
        <strike val="0"/>
        <condense val="0"/>
        <extend val="0"/>
        <outline val="0"/>
        <shadow val="0"/>
        <u val="none"/>
        <vertAlign val="baseline"/>
        <sz val="11"/>
        <color theme="1" tint="4.9989318521683403E-2"/>
        <name val="Century Gothic"/>
        <family val="2"/>
        <scheme val="none"/>
      </font>
      <numFmt numFmtId="167" formatCode="0.00_);\(0.00\)"/>
      <fill>
        <patternFill patternType="solid">
          <fgColor indexed="64"/>
          <bgColor theme="0"/>
        </patternFill>
      </fill>
      <alignment horizontal="center" vertical="center" textRotation="0" wrapText="1" indent="0" justifyLastLine="0" shrinkToFit="0" readingOrder="0"/>
      <border diagonalUp="0" diagonalDown="0">
        <left style="thin">
          <color theme="9" tint="-0.249977111117893"/>
        </left>
        <right style="thin">
          <color theme="9" tint="-0.249977111117893"/>
        </right>
        <top style="thin">
          <color theme="9" tint="-0.249977111117893"/>
        </top>
        <bottom style="thin">
          <color indexed="64"/>
        </bottom>
        <vertical style="thin">
          <color theme="9" tint="-0.249977111117893"/>
        </vertical>
        <horizontal style="thin">
          <color theme="9" tint="-0.249977111117893"/>
        </horizontal>
      </border>
    </dxf>
    <dxf>
      <font>
        <strike val="0"/>
        <outline val="0"/>
        <shadow val="0"/>
        <u val="none"/>
        <vertAlign val="baseline"/>
        <sz val="11"/>
        <color theme="1" tint="4.9989318521683403E-2"/>
        <name val="Century Gothic"/>
        <family val="2"/>
        <scheme val="none"/>
      </font>
      <numFmt numFmtId="167" formatCode="0.00_);\(0.00\)"/>
      <fill>
        <patternFill patternType="solid">
          <fgColor indexed="64"/>
          <bgColor theme="0"/>
        </patternFill>
      </fill>
      <alignment horizontal="center" vertical="center" textRotation="0" indent="0" justifyLastLine="0" shrinkToFit="0" readingOrder="0"/>
      <border diagonalUp="0" diagonalDown="0" outline="0">
        <left style="thin">
          <color theme="9" tint="-0.249977111117893"/>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1"/>
        <color theme="1" tint="4.9989318521683403E-2"/>
        <name val="Century Gothic"/>
        <family val="2"/>
        <scheme val="none"/>
      </font>
      <numFmt numFmtId="167" formatCode="0.00_);\(0.00\)"/>
      <fill>
        <patternFill patternType="solid">
          <fgColor indexed="64"/>
          <bgColor theme="0"/>
        </patternFill>
      </fill>
      <alignment horizontal="center" vertical="center" textRotation="0" wrapText="1" indent="0" justifyLastLine="0" shrinkToFit="0" readingOrder="0"/>
      <border diagonalUp="0" diagonalDown="0">
        <left style="thin">
          <color theme="9" tint="-0.249977111117893"/>
        </left>
        <right style="thin">
          <color theme="9" tint="-0.249977111117893"/>
        </right>
        <top style="thin">
          <color theme="9" tint="-0.249977111117893"/>
        </top>
        <bottom style="thin">
          <color indexed="64"/>
        </bottom>
        <vertical style="thin">
          <color theme="9" tint="-0.249977111117893"/>
        </vertical>
        <horizontal style="thin">
          <color theme="9" tint="-0.249977111117893"/>
        </horizontal>
      </border>
    </dxf>
    <dxf>
      <font>
        <strike val="0"/>
        <outline val="0"/>
        <shadow val="0"/>
        <u val="none"/>
        <vertAlign val="baseline"/>
        <sz val="11"/>
        <color theme="1" tint="4.9989318521683403E-2"/>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outline="0">
        <left/>
        <right style="thin">
          <color theme="9" tint="-0.249977111117893"/>
        </right>
        <top style="thin">
          <color theme="9" tint="-0.249977111117893"/>
        </top>
        <bottom style="thin">
          <color theme="9" tint="-0.249977111117893"/>
        </bottom>
      </border>
    </dxf>
    <dxf>
      <font>
        <b val="0"/>
        <i val="0"/>
        <strike val="0"/>
        <condense val="0"/>
        <extend val="0"/>
        <outline val="0"/>
        <shadow val="0"/>
        <u val="none"/>
        <vertAlign val="baseline"/>
        <sz val="11"/>
        <color theme="1" tint="4.9989318521683403E-2"/>
        <name val="Century Gothic"/>
        <family val="2"/>
        <scheme val="none"/>
      </font>
      <numFmt numFmtId="168" formatCode="_(@_)"/>
      <fill>
        <patternFill patternType="solid">
          <fgColor indexed="64"/>
          <bgColor theme="0"/>
        </patternFill>
      </fill>
      <alignment horizontal="left" vertical="center" textRotation="0" wrapText="0" indent="1" justifyLastLine="0" shrinkToFit="0" readingOrder="0"/>
      <border diagonalUp="0" diagonalDown="0">
        <left style="thin">
          <color theme="9" tint="-0.249977111117893"/>
        </left>
        <right style="thin">
          <color theme="9" tint="-0.249977111117893"/>
        </right>
        <top style="thin">
          <color theme="9" tint="-0.249977111117893"/>
        </top>
        <bottom style="thin">
          <color indexed="64"/>
        </bottom>
        <vertical style="thin">
          <color theme="9" tint="-0.249977111117893"/>
        </vertical>
        <horizontal style="thin">
          <color theme="9" tint="-0.249977111117893"/>
        </horizontal>
      </border>
    </dxf>
    <dxf>
      <font>
        <strike val="0"/>
        <outline val="0"/>
        <shadow val="0"/>
        <u val="none"/>
        <vertAlign val="baseline"/>
        <sz val="11"/>
        <color theme="1" tint="4.9989318521683403E-2"/>
        <name val="Century Gothic"/>
        <family val="2"/>
        <scheme val="none"/>
      </font>
      <numFmt numFmtId="168" formatCode="_(@_)"/>
      <fill>
        <patternFill patternType="solid">
          <fgColor indexed="64"/>
          <bgColor theme="0"/>
        </patternFill>
      </fill>
      <alignment horizontal="left" vertical="center" textRotation="0" wrapText="0" relativeIndent="1" justifyLastLine="0" shrinkToFit="0" readingOrder="0"/>
      <border diagonalUp="0" diagonalDown="0" outline="0">
        <left/>
        <right style="thin">
          <color theme="9" tint="-0.249977111117893"/>
        </right>
        <top style="thin">
          <color theme="9" tint="-0.249977111117893"/>
        </top>
        <bottom style="thin">
          <color theme="9" tint="-0.249977111117893"/>
        </bottom>
      </border>
    </dxf>
    <dxf>
      <font>
        <strike val="0"/>
        <outline val="0"/>
        <shadow val="0"/>
        <u val="none"/>
        <vertAlign val="baseline"/>
        <sz val="10"/>
        <color theme="1"/>
        <name val="Century Gothic"/>
        <family val="2"/>
        <scheme val="none"/>
      </font>
      <fill>
        <patternFill patternType="solid">
          <fgColor indexed="64"/>
          <bgColor theme="0"/>
        </patternFill>
      </fill>
      <alignment vertical="center" textRotation="0" indent="0" justifyLastLine="0" shrinkToFit="0" readingOrder="0"/>
      <border diagonalUp="0" diagonalDown="0" outline="0">
        <left style="thin">
          <color theme="9" tint="-0.249977111117893"/>
        </left>
        <right style="thin">
          <color theme="9" tint="-0.249977111117893"/>
        </right>
        <top/>
        <bottom/>
      </border>
    </dxf>
    <dxf>
      <font>
        <strike val="0"/>
        <outline val="0"/>
        <shadow val="0"/>
        <u val="none"/>
        <vertAlign val="baseline"/>
        <sz val="11"/>
        <color theme="1"/>
        <name val="Century Gothic"/>
        <family val="2"/>
        <scheme val="none"/>
      </font>
      <fill>
        <patternFill patternType="solid">
          <fgColor indexed="64"/>
          <bgColor theme="0"/>
        </patternFill>
      </fill>
      <alignment vertical="center" textRotation="0" indent="0" justifyLastLine="0" shrinkToFit="0" readingOrder="0"/>
    </dxf>
    <dxf>
      <border>
        <bottom style="thin">
          <color theme="9" tint="-0.249977111117893"/>
        </bottom>
      </border>
    </dxf>
    <dxf>
      <font>
        <b/>
        <strike val="0"/>
        <outline val="0"/>
        <shadow val="0"/>
        <u val="none"/>
        <vertAlign val="baseline"/>
        <sz val="12"/>
        <color theme="1" tint="4.9989318521683403E-2"/>
        <name val="Century Gothic"/>
        <family val="2"/>
        <scheme val="none"/>
      </font>
      <fill>
        <patternFill patternType="solid">
          <fgColor indexed="64"/>
          <bgColor theme="0"/>
        </patternFill>
      </fill>
      <alignment vertical="center" textRotation="0" wrapText="0" indent="0" justifyLastLine="0" shrinkToFit="0" readingOrder="0"/>
      <border diagonalUp="0" diagonalDown="0" outline="0">
        <left style="thin">
          <color theme="9" tint="-0.249977111117893"/>
        </left>
        <right style="thin">
          <color theme="9" tint="-0.249977111117893"/>
        </right>
        <top/>
        <bottom/>
      </border>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Times New Roman"/>
        <scheme val="major"/>
      </font>
    </dxf>
    <dxf>
      <font>
        <sz val="11"/>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s>
  <tableStyles count="5" defaultTableStyle="Cash Spent Table" defaultPivotStyle="Monthly Summary">
    <tableStyle name="Cash Spent Table" pivot="0" count="6" xr9:uid="{00000000-0011-0000-FFFF-FFFF00000000}">
      <tableStyleElement type="wholeTable" dxfId="196"/>
      <tableStyleElement type="headerRow" dxfId="195"/>
      <tableStyleElement type="totalRow" dxfId="194"/>
      <tableStyleElement type="secondRowStripe" dxfId="193"/>
      <tableStyleElement type="firstColumnStripe" dxfId="192"/>
      <tableStyleElement type="secondColumnStripe" dxfId="191"/>
    </tableStyle>
    <tableStyle name="CashSummaryTable" pivot="0" count="5" xr9:uid="{00000000-0011-0000-FFFF-FFFF01000000}">
      <tableStyleElement type="wholeTable" dxfId="190"/>
      <tableStyleElement type="headerRow" dxfId="189"/>
      <tableStyleElement type="totalRow" dxfId="188"/>
      <tableStyleElement type="firstColumnStripe" dxfId="187"/>
      <tableStyleElement type="secondColumnStripe" dxfId="186"/>
    </tableStyle>
    <tableStyle name="Money Tracker" pivot="0" table="0" count="8" xr9:uid="{00000000-0011-0000-FFFF-FFFF02000000}">
      <tableStyleElement type="wholeTable" dxfId="185"/>
      <tableStyleElement type="headerRow" dxfId="184"/>
    </tableStyle>
    <tableStyle name="Monthly Summary" table="0" count="3" xr9:uid="{00000000-0011-0000-FFFF-FFFF03000000}">
      <tableStyleElement type="wholeTable" dxfId="183"/>
      <tableStyleElement type="headerRow" dxfId="182"/>
      <tableStyleElement type="totalRow" dxfId="181"/>
    </tableStyle>
    <tableStyle name="Monthly Summary PivotTable data" table="0" count="4" xr9:uid="{00000000-0011-0000-FFFF-FFFF04000000}">
      <tableStyleElement type="wholeTable" dxfId="180"/>
      <tableStyleElement type="headerRow" dxfId="179"/>
      <tableStyleElement type="totalRow" dxfId="178"/>
      <tableStyleElement type="firstRowSubheading" dxfId="177"/>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Cash</c:v>
          </c:tx>
          <c:spPr>
            <a:solidFill>
              <a:schemeClr val="accent6">
                <a:lumMod val="60000"/>
                <a:lumOff val="40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1-A3A9-4642-B7BE-B8FBC64ED208}"/>
              </c:ext>
            </c:extLst>
          </c:dPt>
          <c:cat>
            <c:strLit>
              <c:ptCount val="1"/>
              <c:pt idx="0">
                <c:v>Cash</c:v>
              </c:pt>
            </c:strLit>
          </c:cat>
          <c:val>
            <c:numRef>
              <c:f>#REF!</c:f>
              <c:numCache>
                <c:formatCode>General</c:formatCode>
                <c:ptCount val="1"/>
                <c:pt idx="0">
                  <c:v>1</c:v>
                </c:pt>
              </c:numCache>
            </c:numRef>
          </c:val>
          <c:extLst>
            <c:ext xmlns:c16="http://schemas.microsoft.com/office/drawing/2014/chart" uri="{C3380CC4-5D6E-409C-BE32-E72D297353CC}">
              <c16:uniqueId val="{00000002-A3A9-4642-B7BE-B8FBC64ED208}"/>
            </c:ext>
          </c:extLst>
        </c:ser>
        <c:dLbls>
          <c:showLegendKey val="0"/>
          <c:showVal val="0"/>
          <c:showCatName val="0"/>
          <c:showSerName val="0"/>
          <c:showPercent val="0"/>
          <c:showBubbleSize val="0"/>
        </c:dLbls>
        <c:gapWidth val="80"/>
        <c:overlap val="25"/>
        <c:axId val="581534232"/>
        <c:axId val="567614184"/>
      </c:barChart>
      <c:catAx>
        <c:axId val="581534232"/>
        <c:scaling>
          <c:orientation val="minMax"/>
        </c:scaling>
        <c:delete val="0"/>
        <c:axPos val="b"/>
        <c:numFmt formatCode="General" sourceLinked="0"/>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cap="none" spc="20" normalizeH="0" baseline="0">
                <a:solidFill>
                  <a:schemeClr val="tx1">
                    <a:lumMod val="95000"/>
                    <a:lumOff val="5000"/>
                  </a:schemeClr>
                </a:solidFill>
                <a:latin typeface="Century Gothic" panose="020B0502020202020204" pitchFamily="34" charset="0"/>
                <a:ea typeface="+mn-ea"/>
                <a:cs typeface="+mn-cs"/>
              </a:defRPr>
            </a:pPr>
            <a:endParaRPr lang="en-US"/>
          </a:p>
        </c:txPr>
        <c:crossAx val="567614184"/>
        <c:crosses val="autoZero"/>
        <c:auto val="1"/>
        <c:lblAlgn val="ctr"/>
        <c:lblOffset val="100"/>
        <c:noMultiLvlLbl val="0"/>
      </c:catAx>
      <c:valAx>
        <c:axId val="567614184"/>
        <c:scaling>
          <c:orientation val="minMax"/>
          <c:max val="1"/>
          <c:min val="0"/>
        </c:scaling>
        <c:delete val="0"/>
        <c:axPos val="l"/>
        <c:majorGridlines>
          <c:spPr>
            <a:ln w="9525" cap="flat" cmpd="sng" algn="ctr">
              <a:solidFill>
                <a:schemeClr val="tx1">
                  <a:lumMod val="5000"/>
                  <a:lumOff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spc="20" baseline="0">
                <a:solidFill>
                  <a:schemeClr val="tx1">
                    <a:lumMod val="95000"/>
                    <a:lumOff val="5000"/>
                  </a:schemeClr>
                </a:solidFill>
                <a:latin typeface="Century Gotic"/>
                <a:ea typeface="+mn-ea"/>
                <a:cs typeface="+mn-cs"/>
              </a:defRPr>
            </a:pPr>
            <a:endParaRPr lang="en-US"/>
          </a:p>
        </c:txPr>
        <c:crossAx val="5815342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7304352279295038E-2"/>
          <c:y val="4.4235276666077739E-2"/>
          <c:w val="0.89172464584537425"/>
          <c:h val="0.7623236899342789"/>
        </c:manualLayout>
      </c:layout>
      <c:barChart>
        <c:barDir val="col"/>
        <c:grouping val="clustered"/>
        <c:varyColors val="0"/>
        <c:ser>
          <c:idx val="0"/>
          <c:order val="0"/>
          <c:tx>
            <c:v>Checking</c:v>
          </c:tx>
          <c:spPr>
            <a:solidFill>
              <a:schemeClr val="accent6">
                <a:lumMod val="60000"/>
                <a:lumOff val="40000"/>
              </a:schemeClr>
            </a:solidFill>
            <a:ln>
              <a:noFill/>
            </a:ln>
            <a:effectLst/>
          </c:spPr>
          <c:invertIfNegative val="0"/>
          <c:cat>
            <c:strLit>
              <c:ptCount val="6"/>
              <c:pt idx="0">
                <c:v>Jan</c:v>
              </c:pt>
              <c:pt idx="1">
                <c:v>Mar</c:v>
              </c:pt>
              <c:pt idx="2">
                <c:v>Sep</c:v>
              </c:pt>
              <c:pt idx="3">
                <c:v>Oct</c:v>
              </c:pt>
              <c:pt idx="4">
                <c:v>Nov</c:v>
              </c:pt>
              <c:pt idx="5">
                <c:v>Dec</c:v>
              </c:pt>
            </c:strLit>
          </c:cat>
          <c:val>
            <c:numLit>
              <c:formatCode>General</c:formatCode>
              <c:ptCount val="6"/>
              <c:pt idx="0">
                <c:v>0</c:v>
              </c:pt>
              <c:pt idx="1">
                <c:v>68</c:v>
              </c:pt>
              <c:pt idx="2">
                <c:v>45</c:v>
              </c:pt>
              <c:pt idx="3">
                <c:v>123</c:v>
              </c:pt>
              <c:pt idx="4">
                <c:v>230</c:v>
              </c:pt>
              <c:pt idx="5">
                <c:v>30</c:v>
              </c:pt>
            </c:numLit>
          </c:val>
          <c:extLst>
            <c:ext xmlns:c16="http://schemas.microsoft.com/office/drawing/2014/chart" uri="{C3380CC4-5D6E-409C-BE32-E72D297353CC}">
              <c16:uniqueId val="{00000000-00BC-4989-A5E8-4D08AB32495D}"/>
            </c:ext>
          </c:extLst>
        </c:ser>
        <c:ser>
          <c:idx val="1"/>
          <c:order val="1"/>
          <c:tx>
            <c:v>Savings</c:v>
          </c:tx>
          <c:spPr>
            <a:solidFill>
              <a:schemeClr val="accent6">
                <a:lumMod val="75000"/>
              </a:schemeClr>
            </a:solidFill>
            <a:ln>
              <a:noFill/>
            </a:ln>
            <a:effectLst/>
          </c:spPr>
          <c:invertIfNegative val="0"/>
          <c:cat>
            <c:strLit>
              <c:ptCount val="6"/>
              <c:pt idx="0">
                <c:v>Jan</c:v>
              </c:pt>
              <c:pt idx="1">
                <c:v>Mar</c:v>
              </c:pt>
              <c:pt idx="2">
                <c:v>Sep</c:v>
              </c:pt>
              <c:pt idx="3">
                <c:v>Oct</c:v>
              </c:pt>
              <c:pt idx="4">
                <c:v>Nov</c:v>
              </c:pt>
              <c:pt idx="5">
                <c:v>Dec</c:v>
              </c:pt>
            </c:strLit>
          </c:cat>
          <c:val>
            <c:numLit>
              <c:formatCode>General</c:formatCode>
              <c:ptCount val="6"/>
              <c:pt idx="0">
                <c:v>50</c:v>
              </c:pt>
              <c:pt idx="1">
                <c:v>0</c:v>
              </c:pt>
              <c:pt idx="2">
                <c:v>230</c:v>
              </c:pt>
              <c:pt idx="3">
                <c:v>0</c:v>
              </c:pt>
              <c:pt idx="4">
                <c:v>100</c:v>
              </c:pt>
              <c:pt idx="5">
                <c:v>70</c:v>
              </c:pt>
            </c:numLit>
          </c:val>
          <c:extLst>
            <c:ext xmlns:c16="http://schemas.microsoft.com/office/drawing/2014/chart" uri="{C3380CC4-5D6E-409C-BE32-E72D297353CC}">
              <c16:uniqueId val="{00000001-00BC-4989-A5E8-4D08AB32495D}"/>
            </c:ext>
          </c:extLst>
        </c:ser>
        <c:ser>
          <c:idx val="2"/>
          <c:order val="2"/>
          <c:tx>
            <c:v>Other</c:v>
          </c:tx>
          <c:spPr>
            <a:solidFill>
              <a:schemeClr val="accent6">
                <a:lumMod val="40000"/>
                <a:lumOff val="60000"/>
              </a:schemeClr>
            </a:solidFill>
            <a:ln>
              <a:noFill/>
            </a:ln>
            <a:effectLst/>
          </c:spPr>
          <c:invertIfNegative val="0"/>
          <c:cat>
            <c:strLit>
              <c:ptCount val="6"/>
              <c:pt idx="0">
                <c:v>Jan</c:v>
              </c:pt>
              <c:pt idx="1">
                <c:v>Mar</c:v>
              </c:pt>
              <c:pt idx="2">
                <c:v>Sep</c:v>
              </c:pt>
              <c:pt idx="3">
                <c:v>Oct</c:v>
              </c:pt>
              <c:pt idx="4">
                <c:v>Nov</c:v>
              </c:pt>
              <c:pt idx="5">
                <c:v>Dec</c:v>
              </c:pt>
            </c:strLit>
          </c:cat>
          <c:val>
            <c:numLit>
              <c:formatCode>General</c:formatCode>
              <c:ptCount val="6"/>
              <c:pt idx="0">
                <c:v>30</c:v>
              </c:pt>
              <c:pt idx="1">
                <c:v>0</c:v>
              </c:pt>
              <c:pt idx="2">
                <c:v>0</c:v>
              </c:pt>
              <c:pt idx="3">
                <c:v>0</c:v>
              </c:pt>
              <c:pt idx="4">
                <c:v>0</c:v>
              </c:pt>
              <c:pt idx="5">
                <c:v>0</c:v>
              </c:pt>
            </c:numLit>
          </c:val>
          <c:extLst>
            <c:ext xmlns:c16="http://schemas.microsoft.com/office/drawing/2014/chart" uri="{C3380CC4-5D6E-409C-BE32-E72D297353CC}">
              <c16:uniqueId val="{00000002-00BC-4989-A5E8-4D08AB32495D}"/>
            </c:ext>
          </c:extLst>
        </c:ser>
        <c:dLbls>
          <c:showLegendKey val="0"/>
          <c:showVal val="0"/>
          <c:showCatName val="0"/>
          <c:showSerName val="0"/>
          <c:showPercent val="0"/>
          <c:showBubbleSize val="0"/>
        </c:dLbls>
        <c:gapWidth val="219"/>
        <c:overlap val="-27"/>
        <c:axId val="567614576"/>
        <c:axId val="567613792"/>
      </c:barChart>
      <c:catAx>
        <c:axId val="56761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Century Gothic" panose="020B0502020202020204" pitchFamily="34" charset="0"/>
                <a:ea typeface="+mn-ea"/>
                <a:cs typeface="+mn-cs"/>
              </a:defRPr>
            </a:pPr>
            <a:endParaRPr lang="en-US"/>
          </a:p>
        </c:txPr>
        <c:crossAx val="567613792"/>
        <c:crosses val="autoZero"/>
        <c:auto val="1"/>
        <c:lblAlgn val="ctr"/>
        <c:lblOffset val="100"/>
        <c:noMultiLvlLbl val="0"/>
      </c:catAx>
      <c:valAx>
        <c:axId val="567613792"/>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Century Gothic" panose="020B0502020202020204" pitchFamily="34" charset="0"/>
                <a:ea typeface="+mn-ea"/>
                <a:cs typeface="+mn-cs"/>
              </a:defRPr>
            </a:pPr>
            <a:endParaRPr lang="en-US"/>
          </a:p>
        </c:txPr>
        <c:crossAx val="567614576"/>
        <c:crosses val="autoZero"/>
        <c:crossBetween val="between"/>
      </c:valAx>
      <c:spPr>
        <a:noFill/>
        <a:ln>
          <a:noFill/>
        </a:ln>
        <a:effectLst/>
      </c:spPr>
    </c:plotArea>
    <c:legend>
      <c:legendPos val="b"/>
      <c:layout>
        <c:manualLayout>
          <c:xMode val="edge"/>
          <c:yMode val="edge"/>
          <c:x val="2.7793069605578896E-2"/>
          <c:y val="0.89872616940536099"/>
          <c:w val="0.35915639888643264"/>
          <c:h val="7.424979843431715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95000"/>
                  <a:lumOff val="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orientation="portrait"/>
  </c:printSettings>
  <c:extLst/>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650876</xdr:colOff>
      <xdr:row>9</xdr:row>
      <xdr:rowOff>293687</xdr:rowOff>
    </xdr:from>
    <xdr:to>
      <xdr:col>3</xdr:col>
      <xdr:colOff>650876</xdr:colOff>
      <xdr:row>17</xdr:row>
      <xdr:rowOff>222249</xdr:rowOff>
    </xdr:to>
    <xdr:graphicFrame macro="">
      <xdr:nvGraphicFramePr>
        <xdr:cNvPr id="2" name="Money Tracker chart" descr="Column chart to display percentage of available cash">
          <a:extLst>
            <a:ext uri="{FF2B5EF4-FFF2-40B4-BE49-F238E27FC236}">
              <a16:creationId xmlns:a16="http://schemas.microsoft.com/office/drawing/2014/main" id="{D9C0ACAF-ABCC-48CF-98C3-CB21B1BBF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75482</xdr:colOff>
      <xdr:row>4</xdr:row>
      <xdr:rowOff>260965</xdr:rowOff>
    </xdr:from>
    <xdr:to>
      <xdr:col>4</xdr:col>
      <xdr:colOff>1331451</xdr:colOff>
      <xdr:row>10</xdr:row>
      <xdr:rowOff>232390</xdr:rowOff>
    </xdr:to>
    <mc:AlternateContent xmlns:mc="http://schemas.openxmlformats.org/markup-compatibility/2006" xmlns:sle15="http://schemas.microsoft.com/office/drawing/2012/slicer">
      <mc:Choice Requires="sle15">
        <xdr:graphicFrame macro="">
          <xdr:nvGraphicFramePr>
            <xdr:cNvPr id="2" name="Description 3" descr="Slicer to filter table data by Descriptions">
              <a:extLst>
                <a:ext uri="{FF2B5EF4-FFF2-40B4-BE49-F238E27FC236}">
                  <a16:creationId xmlns:a16="http://schemas.microsoft.com/office/drawing/2014/main" id="{0D9DC1CE-F8FC-48E0-89CA-795ACDE429FD}"/>
                </a:ext>
              </a:extLst>
            </xdr:cNvPr>
            <xdr:cNvGraphicFramePr/>
          </xdr:nvGraphicFramePr>
          <xdr:xfrm>
            <a:off x="0" y="0"/>
            <a:ext cx="0" cy="0"/>
          </xdr:xfrm>
          <a:graphic>
            <a:graphicData uri="http://schemas.microsoft.com/office/drawing/2010/slicer">
              <sle:slicer xmlns:sle="http://schemas.microsoft.com/office/drawing/2010/slicer" name="Description 3"/>
            </a:graphicData>
          </a:graphic>
        </xdr:graphicFrame>
      </mc:Choice>
      <mc:Fallback xmlns="">
        <xdr:sp macro="" textlink="">
          <xdr:nvSpPr>
            <xdr:cNvPr id="0" name=""/>
            <xdr:cNvSpPr>
              <a:spLocks noTextEdit="1"/>
            </xdr:cNvSpPr>
          </xdr:nvSpPr>
          <xdr:spPr>
            <a:xfrm>
              <a:off x="5606127" y="2719030"/>
              <a:ext cx="1255969" cy="2982554"/>
            </a:xfrm>
            <a:prstGeom prst="rect">
              <a:avLst/>
            </a:prstGeom>
            <a:solidFill>
              <a:prstClr val="white"/>
            </a:solidFill>
            <a:ln w="1">
              <a:solidFill>
                <a:prstClr val="green"/>
              </a:solidFill>
            </a:ln>
          </xdr:spPr>
          <xdr:txBody>
            <a:bodyPr vertOverflow="clip" horzOverflow="clip"/>
            <a:lstStyle/>
            <a:p>
              <a:r>
                <a:rPr lang="en-PK"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4</xdr:col>
      <xdr:colOff>76200</xdr:colOff>
      <xdr:row>2</xdr:row>
      <xdr:rowOff>0</xdr:rowOff>
    </xdr:from>
    <xdr:to>
      <xdr:col>4</xdr:col>
      <xdr:colOff>1333500</xdr:colOff>
      <xdr:row>4</xdr:row>
      <xdr:rowOff>209550</xdr:rowOff>
    </xdr:to>
    <mc:AlternateContent xmlns:mc="http://schemas.openxmlformats.org/markup-compatibility/2006" xmlns:sle15="http://schemas.microsoft.com/office/drawing/2012/slicer">
      <mc:Choice Requires="sle15">
        <xdr:graphicFrame macro="">
          <xdr:nvGraphicFramePr>
            <xdr:cNvPr id="3" name="Account 3" descr="Slicer to filter table data by Account type">
              <a:extLst>
                <a:ext uri="{FF2B5EF4-FFF2-40B4-BE49-F238E27FC236}">
                  <a16:creationId xmlns:a16="http://schemas.microsoft.com/office/drawing/2014/main" id="{550E94AC-00BA-4E15-A3E4-79BC27EE438B}"/>
                </a:ext>
              </a:extLst>
            </xdr:cNvPr>
            <xdr:cNvGraphicFramePr/>
          </xdr:nvGraphicFramePr>
          <xdr:xfrm>
            <a:off x="0" y="0"/>
            <a:ext cx="0" cy="0"/>
          </xdr:xfrm>
          <a:graphic>
            <a:graphicData uri="http://schemas.microsoft.com/office/drawing/2010/slicer">
              <sle:slicer xmlns:sle="http://schemas.microsoft.com/office/drawing/2010/slicer" name="Account 3"/>
            </a:graphicData>
          </a:graphic>
        </xdr:graphicFrame>
      </mc:Choice>
      <mc:Fallback xmlns="">
        <xdr:sp macro="" textlink="">
          <xdr:nvSpPr>
            <xdr:cNvPr id="0" name=""/>
            <xdr:cNvSpPr>
              <a:spLocks noTextEdit="1"/>
            </xdr:cNvSpPr>
          </xdr:nvSpPr>
          <xdr:spPr>
            <a:xfrm>
              <a:off x="5606845" y="1454355"/>
              <a:ext cx="1257300" cy="1213260"/>
            </a:xfrm>
            <a:prstGeom prst="rect">
              <a:avLst/>
            </a:prstGeom>
            <a:solidFill>
              <a:prstClr val="white"/>
            </a:solidFill>
            <a:ln w="1">
              <a:solidFill>
                <a:prstClr val="green"/>
              </a:solidFill>
            </a:ln>
          </xdr:spPr>
          <xdr:txBody>
            <a:bodyPr vertOverflow="clip" horzOverflow="clip"/>
            <a:lstStyle/>
            <a:p>
              <a:r>
                <a:rPr lang="en-PK"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27</xdr:row>
      <xdr:rowOff>349250</xdr:rowOff>
    </xdr:from>
    <xdr:to>
      <xdr:col>3</xdr:col>
      <xdr:colOff>873125</xdr:colOff>
      <xdr:row>46</xdr:row>
      <xdr:rowOff>317499</xdr:rowOff>
    </xdr:to>
    <xdr:graphicFrame macro="">
      <xdr:nvGraphicFramePr>
        <xdr:cNvPr id="2" name="Chart 1" descr="Account Summary column chart comparing checking, savings, and other for each month">
          <a:extLst>
            <a:ext uri="{FF2B5EF4-FFF2-40B4-BE49-F238E27FC236}">
              <a16:creationId xmlns:a16="http://schemas.microsoft.com/office/drawing/2014/main" id="{7AC6E421-4A74-4818-AB15-88E9C61580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1015999</xdr:colOff>
      <xdr:row>27</xdr:row>
      <xdr:rowOff>365125</xdr:rowOff>
    </xdr:from>
    <xdr:to>
      <xdr:col>4</xdr:col>
      <xdr:colOff>1301749</xdr:colOff>
      <xdr:row>33</xdr:row>
      <xdr:rowOff>254000</xdr:rowOff>
    </xdr:to>
    <mc:AlternateContent xmlns:mc="http://schemas.openxmlformats.org/markup-compatibility/2006" xmlns:a14="http://schemas.microsoft.com/office/drawing/2010/main">
      <mc:Choice Requires="a14">
        <xdr:graphicFrame macro="">
          <xdr:nvGraphicFramePr>
            <xdr:cNvPr id="3" name="Account 1" descr="Slicer to filter chart by Account type">
              <a:extLst>
                <a:ext uri="{FF2B5EF4-FFF2-40B4-BE49-F238E27FC236}">
                  <a16:creationId xmlns:a16="http://schemas.microsoft.com/office/drawing/2014/main" id="{FEFDB71C-AE72-4893-8360-5977EF089D1B}"/>
                </a:ext>
              </a:extLst>
            </xdr:cNvPr>
            <xdr:cNvGraphicFramePr/>
          </xdr:nvGraphicFramePr>
          <xdr:xfrm>
            <a:off x="0" y="0"/>
            <a:ext cx="0" cy="0"/>
          </xdr:xfrm>
          <a:graphic>
            <a:graphicData uri="http://schemas.microsoft.com/office/drawing/2010/slicer">
              <sle:slicer xmlns:sle="http://schemas.microsoft.com/office/drawing/2010/slicer" name="Account 1"/>
            </a:graphicData>
          </a:graphic>
        </xdr:graphicFrame>
      </mc:Choice>
      <mc:Fallback xmlns="">
        <xdr:sp macro="" textlink="">
          <xdr:nvSpPr>
            <xdr:cNvPr id="0" name=""/>
            <xdr:cNvSpPr>
              <a:spLocks noTextEdit="1"/>
            </xdr:cNvSpPr>
          </xdr:nvSpPr>
          <xdr:spPr>
            <a:xfrm>
              <a:off x="6080124" y="12620625"/>
              <a:ext cx="1793875" cy="2555875"/>
            </a:xfrm>
            <a:prstGeom prst="rect">
              <a:avLst/>
            </a:prstGeom>
            <a:solidFill>
              <a:prstClr val="white"/>
            </a:solidFill>
            <a:ln w="1">
              <a:solidFill>
                <a:prstClr val="green"/>
              </a:solidFill>
            </a:ln>
          </xdr:spPr>
          <xdr:txBody>
            <a:bodyPr vertOverflow="clip" horzOverflow="clip"/>
            <a:lstStyle/>
            <a:p>
              <a:r>
                <a:rPr lang="en-P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1000125</xdr:colOff>
      <xdr:row>34</xdr:row>
      <xdr:rowOff>0</xdr:rowOff>
    </xdr:from>
    <xdr:to>
      <xdr:col>4</xdr:col>
      <xdr:colOff>1301750</xdr:colOff>
      <xdr:row>46</xdr:row>
      <xdr:rowOff>142875</xdr:rowOff>
    </xdr:to>
    <mc:AlternateContent xmlns:mc="http://schemas.openxmlformats.org/markup-compatibility/2006" xmlns:a14="http://schemas.microsoft.com/office/drawing/2010/main">
      <mc:Choice Requires="a14">
        <xdr:graphicFrame macro="">
          <xdr:nvGraphicFramePr>
            <xdr:cNvPr id="4" name="Description 1" descr="Slicer to filter chart by Description">
              <a:extLst>
                <a:ext uri="{FF2B5EF4-FFF2-40B4-BE49-F238E27FC236}">
                  <a16:creationId xmlns:a16="http://schemas.microsoft.com/office/drawing/2014/main" id="{28BDB33F-2C5F-4C44-BA34-48A7EFF2026D}"/>
                </a:ext>
              </a:extLst>
            </xdr:cNvPr>
            <xdr:cNvGraphicFramePr/>
          </xdr:nvGraphicFramePr>
          <xdr:xfrm>
            <a:off x="0" y="0"/>
            <a:ext cx="0" cy="0"/>
          </xdr:xfrm>
          <a:graphic>
            <a:graphicData uri="http://schemas.microsoft.com/office/drawing/2010/slicer">
              <sle:slicer xmlns:sle="http://schemas.microsoft.com/office/drawing/2010/slicer" name="Description 1"/>
            </a:graphicData>
          </a:graphic>
        </xdr:graphicFrame>
      </mc:Choice>
      <mc:Fallback xmlns="">
        <xdr:sp macro="" textlink="">
          <xdr:nvSpPr>
            <xdr:cNvPr id="0" name=""/>
            <xdr:cNvSpPr>
              <a:spLocks noTextEdit="1"/>
            </xdr:cNvSpPr>
          </xdr:nvSpPr>
          <xdr:spPr>
            <a:xfrm>
              <a:off x="6064250" y="15367000"/>
              <a:ext cx="1809750" cy="5476875"/>
            </a:xfrm>
            <a:prstGeom prst="rect">
              <a:avLst/>
            </a:prstGeom>
            <a:solidFill>
              <a:prstClr val="white"/>
            </a:solidFill>
            <a:ln w="1">
              <a:solidFill>
                <a:prstClr val="green"/>
              </a:solidFill>
            </a:ln>
          </xdr:spPr>
          <xdr:txBody>
            <a:bodyPr vertOverflow="clip" horzOverflow="clip"/>
            <a:lstStyle/>
            <a:p>
              <a:r>
                <a:rPr lang="en-P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13.682323958332" createdVersion="5" refreshedVersion="6" minRefreshableVersion="3" recordCount="12" xr:uid="{00000000-000A-0000-FFFF-FFFF00000000}">
  <cacheSource type="worksheet">
    <worksheetSource name="CashSpent"/>
  </cacheSource>
  <cacheFields count="4">
    <cacheField name="Date" numFmtId="14">
      <sharedItems containsSemiMixedTypes="0" containsNonDate="0" containsDate="1" containsString="0" minDate="2019-09-10T00:00:00" maxDate="2020-03-07T00:00:00" count="12">
        <d v="2019-09-10T00:00:00"/>
        <d v="2019-09-11T00:00:00"/>
        <d v="2019-09-12T00:00:00"/>
        <d v="2019-10-10T00:00:00"/>
        <d v="2019-10-14T00:00:00"/>
        <d v="2019-11-06T00:00:00"/>
        <d v="2019-11-11T00:00:00"/>
        <d v="2019-12-12T00:00:00"/>
        <d v="2019-12-26T00:00:00"/>
        <d v="2020-01-08T00:00:00"/>
        <d v="2020-01-15T00:00:00"/>
        <d v="2020-03-06T00:00:00"/>
      </sharedItems>
      <fieldGroup base="0">
        <rangePr groupBy="months" startDate="2019-09-10T00:00:00" endDate="2020-03-07T00:00:00"/>
        <groupItems count="14">
          <s v="&lt;9/10/2019"/>
          <s v="Jan"/>
          <s v="Feb"/>
          <s v="Mar"/>
          <s v="Apr"/>
          <s v="May"/>
          <s v="Jun"/>
          <s v="Jul"/>
          <s v="Aug"/>
          <s v="Sep"/>
          <s v="Oct"/>
          <s v="Nov"/>
          <s v="Dec"/>
          <s v="&gt;3/7/2020"/>
        </groupItems>
      </fieldGroup>
    </cacheField>
    <cacheField name="Description" numFmtId="168">
      <sharedItems count="6">
        <s v="ATM withdrawal"/>
        <s v="Lunch"/>
        <s v="Car payment"/>
        <s v="Electricity payment"/>
        <s v="Dinner"/>
        <s v="Cash withdrawal"/>
      </sharedItems>
    </cacheField>
    <cacheField name="Amount" numFmtId="40">
      <sharedItems containsSemiMixedTypes="0" containsString="0" containsNumber="1" containsInteger="1" minValue="5" maxValue="230"/>
    </cacheField>
    <cacheField name="Account" numFmtId="168">
      <sharedItems count="3">
        <s v="Checking"/>
        <s v="Savings"/>
        <s v="Other"/>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n v="40"/>
    <x v="0"/>
  </r>
  <r>
    <x v="1"/>
    <x v="1"/>
    <n v="5"/>
    <x v="0"/>
  </r>
  <r>
    <x v="2"/>
    <x v="2"/>
    <n v="230"/>
    <x v="1"/>
  </r>
  <r>
    <x v="3"/>
    <x v="3"/>
    <n v="70"/>
    <x v="0"/>
  </r>
  <r>
    <x v="4"/>
    <x v="4"/>
    <n v="53"/>
    <x v="0"/>
  </r>
  <r>
    <x v="5"/>
    <x v="5"/>
    <n v="100"/>
    <x v="1"/>
  </r>
  <r>
    <x v="6"/>
    <x v="2"/>
    <n v="230"/>
    <x v="0"/>
  </r>
  <r>
    <x v="7"/>
    <x v="3"/>
    <n v="70"/>
    <x v="1"/>
  </r>
  <r>
    <x v="8"/>
    <x v="0"/>
    <n v="30"/>
    <x v="0"/>
  </r>
  <r>
    <x v="9"/>
    <x v="0"/>
    <n v="50"/>
    <x v="1"/>
  </r>
  <r>
    <x v="10"/>
    <x v="0"/>
    <n v="30"/>
    <x v="2"/>
  </r>
  <r>
    <x v="11"/>
    <x v="3"/>
    <n v="6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934A5D9-948A-44F1-8718-46816FA0B925}" name="PivotTable1" cacheId="0" applyNumberFormats="0" applyBorderFormats="0" applyFontFormats="0" applyPatternFormats="0" applyAlignmentFormats="0" applyWidthHeightFormats="1" dataCaption="Values" updatedVersion="6" minRefreshableVersion="3" fieldPrintTitles="1" itemPrintTitles="1" mergeItem="1" createdVersion="4" indent="0" showHeaders="0" outline="1" outlineData="1" multipleFieldFilters="0" chartFormat="1">
  <location ref="A5:E24" firstHeaderRow="1" firstDataRow="2" firstDataCol="1"/>
  <pivotFields count="4">
    <pivotField axis="axisRow" showAll="0" sortType="ascending">
      <items count="15">
        <item x="1"/>
        <item x="2"/>
        <item x="3"/>
        <item x="4"/>
        <item x="5"/>
        <item x="6"/>
        <item x="7"/>
        <item x="8"/>
        <item x="9"/>
        <item x="10"/>
        <item x="11"/>
        <item x="12"/>
        <item x="0"/>
        <item x="13"/>
        <item t="default"/>
      </items>
    </pivotField>
    <pivotField axis="axisRow" showAll="0">
      <items count="7">
        <item x="0"/>
        <item x="2"/>
        <item x="5"/>
        <item x="4"/>
        <item x="3"/>
        <item x="1"/>
        <item t="default"/>
      </items>
    </pivotField>
    <pivotField dataField="1" showAll="0"/>
    <pivotField axis="axisCol" showAll="0">
      <items count="4">
        <item x="0"/>
        <item x="1"/>
        <item x="2"/>
        <item t="default"/>
      </items>
    </pivotField>
  </pivotFields>
  <rowFields count="2">
    <field x="0"/>
    <field x="1"/>
  </rowFields>
  <rowItems count="18">
    <i>
      <x/>
    </i>
    <i r="1">
      <x/>
    </i>
    <i>
      <x v="2"/>
    </i>
    <i r="1">
      <x v="4"/>
    </i>
    <i>
      <x v="8"/>
    </i>
    <i r="1">
      <x/>
    </i>
    <i r="1">
      <x v="1"/>
    </i>
    <i r="1">
      <x v="5"/>
    </i>
    <i>
      <x v="9"/>
    </i>
    <i r="1">
      <x v="3"/>
    </i>
    <i r="1">
      <x v="4"/>
    </i>
    <i>
      <x v="10"/>
    </i>
    <i r="1">
      <x v="1"/>
    </i>
    <i r="1">
      <x v="2"/>
    </i>
    <i>
      <x v="11"/>
    </i>
    <i r="1">
      <x/>
    </i>
    <i r="1">
      <x v="4"/>
    </i>
    <i t="grand">
      <x/>
    </i>
  </rowItems>
  <colFields count="1">
    <field x="3"/>
  </colFields>
  <colItems count="4">
    <i>
      <x/>
    </i>
    <i>
      <x v="1"/>
    </i>
    <i>
      <x v="2"/>
    </i>
    <i t="grand">
      <x/>
    </i>
  </colItems>
  <dataFields count="1">
    <dataField name="Details" fld="2" baseField="1" baseItem="1" numFmtId="167"/>
  </dataFields>
  <formats count="158">
    <format dxfId="157">
      <pivotArea type="origin" dataOnly="0" labelOnly="1" outline="0" fieldPosition="0"/>
    </format>
    <format dxfId="156">
      <pivotArea field="3" type="button" dataOnly="0" labelOnly="1" outline="0" axis="axisCol" fieldPosition="0"/>
    </format>
    <format dxfId="155">
      <pivotArea type="origin" dataOnly="0" labelOnly="1" outline="0" fieldPosition="0"/>
    </format>
    <format dxfId="154">
      <pivotArea field="3" type="button" dataOnly="0" labelOnly="1" outline="0" axis="axisCol" fieldPosition="0"/>
    </format>
    <format dxfId="153">
      <pivotArea field="3" type="button" dataOnly="0" labelOnly="1" outline="0" axis="axisCol" fieldPosition="0"/>
    </format>
    <format dxfId="152">
      <pivotArea dataOnly="0" labelOnly="1" fieldPosition="0">
        <references count="1">
          <reference field="3" count="0"/>
        </references>
      </pivotArea>
    </format>
    <format dxfId="151">
      <pivotArea dataOnly="0" labelOnly="1" grandCol="1" outline="0" fieldPosition="0"/>
    </format>
    <format dxfId="150">
      <pivotArea field="0" type="button" dataOnly="0" labelOnly="1" outline="0" axis="axisRow" fieldPosition="0"/>
    </format>
    <format dxfId="149">
      <pivotArea outline="0" fieldPosition="0">
        <references count="1">
          <reference field="4294967294" count="1">
            <x v="0"/>
          </reference>
        </references>
      </pivotArea>
    </format>
    <format dxfId="148">
      <pivotArea type="origin" dataOnly="0" labelOnly="1" outline="0" fieldPosition="0"/>
    </format>
    <format dxfId="147">
      <pivotArea type="origin" dataOnly="0" labelOnly="1" outline="0" fieldPosition="0"/>
    </format>
    <format dxfId="146">
      <pivotArea type="origin" dataOnly="0" labelOnly="1" outline="0" fieldPosition="0"/>
    </format>
    <format dxfId="145">
      <pivotArea dataOnly="0" labelOnly="1" fieldPosition="0">
        <references count="1">
          <reference field="3" count="0"/>
        </references>
      </pivotArea>
    </format>
    <format dxfId="144">
      <pivotArea dataOnly="0" labelOnly="1" grandCol="1" outline="0" fieldPosition="0"/>
    </format>
    <format dxfId="143">
      <pivotArea type="all" dataOnly="0" outline="0" fieldPosition="0"/>
    </format>
    <format dxfId="142">
      <pivotArea outline="0" collapsedLevelsAreSubtotals="1" fieldPosition="0"/>
    </format>
    <format dxfId="141">
      <pivotArea type="origin" dataOnly="0" labelOnly="1" outline="0" fieldPosition="0"/>
    </format>
    <format dxfId="140">
      <pivotArea type="topRight" dataOnly="0" labelOnly="1" outline="0" fieldPosition="0"/>
    </format>
    <format dxfId="139">
      <pivotArea dataOnly="0" labelOnly="1" fieldPosition="0">
        <references count="1">
          <reference field="0" count="6">
            <x v="0"/>
            <x v="2"/>
            <x v="8"/>
            <x v="9"/>
            <x v="10"/>
            <x v="11"/>
          </reference>
        </references>
      </pivotArea>
    </format>
    <format dxfId="138">
      <pivotArea dataOnly="0" labelOnly="1" grandRow="1" outline="0" fieldPosition="0"/>
    </format>
    <format dxfId="137">
      <pivotArea dataOnly="0" labelOnly="1" fieldPosition="0">
        <references count="2">
          <reference field="0" count="1" selected="0">
            <x v="0"/>
          </reference>
          <reference field="1" count="1">
            <x v="0"/>
          </reference>
        </references>
      </pivotArea>
    </format>
    <format dxfId="136">
      <pivotArea dataOnly="0" labelOnly="1" fieldPosition="0">
        <references count="2">
          <reference field="0" count="1" selected="0">
            <x v="2"/>
          </reference>
          <reference field="1" count="1">
            <x v="4"/>
          </reference>
        </references>
      </pivotArea>
    </format>
    <format dxfId="135">
      <pivotArea dataOnly="0" labelOnly="1" fieldPosition="0">
        <references count="2">
          <reference field="0" count="1" selected="0">
            <x v="8"/>
          </reference>
          <reference field="1" count="3">
            <x v="0"/>
            <x v="1"/>
            <x v="5"/>
          </reference>
        </references>
      </pivotArea>
    </format>
    <format dxfId="134">
      <pivotArea dataOnly="0" labelOnly="1" fieldPosition="0">
        <references count="2">
          <reference field="0" count="1" selected="0">
            <x v="9"/>
          </reference>
          <reference field="1" count="2">
            <x v="3"/>
            <x v="4"/>
          </reference>
        </references>
      </pivotArea>
    </format>
    <format dxfId="133">
      <pivotArea dataOnly="0" labelOnly="1" fieldPosition="0">
        <references count="2">
          <reference field="0" count="1" selected="0">
            <x v="10"/>
          </reference>
          <reference field="1" count="2">
            <x v="1"/>
            <x v="2"/>
          </reference>
        </references>
      </pivotArea>
    </format>
    <format dxfId="132">
      <pivotArea dataOnly="0" labelOnly="1" fieldPosition="0">
        <references count="2">
          <reference field="0" count="1" selected="0">
            <x v="11"/>
          </reference>
          <reference field="1" count="2">
            <x v="0"/>
            <x v="4"/>
          </reference>
        </references>
      </pivotArea>
    </format>
    <format dxfId="131">
      <pivotArea dataOnly="0" labelOnly="1" fieldPosition="0">
        <references count="1">
          <reference field="3" count="0"/>
        </references>
      </pivotArea>
    </format>
    <format dxfId="130">
      <pivotArea dataOnly="0" labelOnly="1" grandCol="1" outline="0" fieldPosition="0"/>
    </format>
    <format dxfId="129">
      <pivotArea type="all" dataOnly="0" outline="0" fieldPosition="0"/>
    </format>
    <format dxfId="128">
      <pivotArea outline="0" collapsedLevelsAreSubtotals="1" fieldPosition="0"/>
    </format>
    <format dxfId="127">
      <pivotArea type="origin" dataOnly="0" labelOnly="1" outline="0" fieldPosition="0"/>
    </format>
    <format dxfId="126">
      <pivotArea type="topRight" dataOnly="0" labelOnly="1" outline="0" fieldPosition="0"/>
    </format>
    <format dxfId="125">
      <pivotArea dataOnly="0" labelOnly="1" fieldPosition="0">
        <references count="1">
          <reference field="0" count="6">
            <x v="0"/>
            <x v="2"/>
            <x v="8"/>
            <x v="9"/>
            <x v="10"/>
            <x v="11"/>
          </reference>
        </references>
      </pivotArea>
    </format>
    <format dxfId="124">
      <pivotArea dataOnly="0" labelOnly="1" grandRow="1" outline="0" fieldPosition="0"/>
    </format>
    <format dxfId="123">
      <pivotArea dataOnly="0" labelOnly="1" fieldPosition="0">
        <references count="2">
          <reference field="0" count="1" selected="0">
            <x v="0"/>
          </reference>
          <reference field="1" count="1">
            <x v="0"/>
          </reference>
        </references>
      </pivotArea>
    </format>
    <format dxfId="122">
      <pivotArea dataOnly="0" labelOnly="1" fieldPosition="0">
        <references count="2">
          <reference field="0" count="1" selected="0">
            <x v="2"/>
          </reference>
          <reference field="1" count="1">
            <x v="4"/>
          </reference>
        </references>
      </pivotArea>
    </format>
    <format dxfId="121">
      <pivotArea dataOnly="0" labelOnly="1" fieldPosition="0">
        <references count="2">
          <reference field="0" count="1" selected="0">
            <x v="8"/>
          </reference>
          <reference field="1" count="3">
            <x v="0"/>
            <x v="1"/>
            <x v="5"/>
          </reference>
        </references>
      </pivotArea>
    </format>
    <format dxfId="120">
      <pivotArea dataOnly="0" labelOnly="1" fieldPosition="0">
        <references count="2">
          <reference field="0" count="1" selected="0">
            <x v="9"/>
          </reference>
          <reference field="1" count="2">
            <x v="3"/>
            <x v="4"/>
          </reference>
        </references>
      </pivotArea>
    </format>
    <format dxfId="119">
      <pivotArea dataOnly="0" labelOnly="1" fieldPosition="0">
        <references count="2">
          <reference field="0" count="1" selected="0">
            <x v="10"/>
          </reference>
          <reference field="1" count="2">
            <x v="1"/>
            <x v="2"/>
          </reference>
        </references>
      </pivotArea>
    </format>
    <format dxfId="118">
      <pivotArea dataOnly="0" labelOnly="1" fieldPosition="0">
        <references count="2">
          <reference field="0" count="1" selected="0">
            <x v="11"/>
          </reference>
          <reference field="1" count="2">
            <x v="0"/>
            <x v="4"/>
          </reference>
        </references>
      </pivotArea>
    </format>
    <format dxfId="117">
      <pivotArea dataOnly="0" labelOnly="1" fieldPosition="0">
        <references count="1">
          <reference field="3" count="0"/>
        </references>
      </pivotArea>
    </format>
    <format dxfId="116">
      <pivotArea dataOnly="0" labelOnly="1" grandCol="1" outline="0" fieldPosition="0"/>
    </format>
    <format dxfId="115">
      <pivotArea type="all" dataOnly="0" outline="0" fieldPosition="0"/>
    </format>
    <format dxfId="114">
      <pivotArea outline="0" collapsedLevelsAreSubtotals="1" fieldPosition="0"/>
    </format>
    <format dxfId="113">
      <pivotArea type="origin" dataOnly="0" labelOnly="1" outline="0" fieldPosition="0"/>
    </format>
    <format dxfId="112">
      <pivotArea type="topRight" dataOnly="0" labelOnly="1" outline="0" fieldPosition="0"/>
    </format>
    <format dxfId="111">
      <pivotArea dataOnly="0" labelOnly="1" fieldPosition="0">
        <references count="1">
          <reference field="0" count="6">
            <x v="0"/>
            <x v="2"/>
            <x v="8"/>
            <x v="9"/>
            <x v="10"/>
            <x v="11"/>
          </reference>
        </references>
      </pivotArea>
    </format>
    <format dxfId="110">
      <pivotArea dataOnly="0" labelOnly="1" grandRow="1" outline="0" fieldPosition="0"/>
    </format>
    <format dxfId="109">
      <pivotArea dataOnly="0" labelOnly="1" fieldPosition="0">
        <references count="2">
          <reference field="0" count="1" selected="0">
            <x v="0"/>
          </reference>
          <reference field="1" count="1">
            <x v="0"/>
          </reference>
        </references>
      </pivotArea>
    </format>
    <format dxfId="108">
      <pivotArea dataOnly="0" labelOnly="1" fieldPosition="0">
        <references count="2">
          <reference field="0" count="1" selected="0">
            <x v="2"/>
          </reference>
          <reference field="1" count="1">
            <x v="4"/>
          </reference>
        </references>
      </pivotArea>
    </format>
    <format dxfId="107">
      <pivotArea dataOnly="0" labelOnly="1" fieldPosition="0">
        <references count="2">
          <reference field="0" count="1" selected="0">
            <x v="8"/>
          </reference>
          <reference field="1" count="3">
            <x v="0"/>
            <x v="1"/>
            <x v="5"/>
          </reference>
        </references>
      </pivotArea>
    </format>
    <format dxfId="106">
      <pivotArea dataOnly="0" labelOnly="1" fieldPosition="0">
        <references count="2">
          <reference field="0" count="1" selected="0">
            <x v="9"/>
          </reference>
          <reference field="1" count="2">
            <x v="3"/>
            <x v="4"/>
          </reference>
        </references>
      </pivotArea>
    </format>
    <format dxfId="105">
      <pivotArea dataOnly="0" labelOnly="1" fieldPosition="0">
        <references count="2">
          <reference field="0" count="1" selected="0">
            <x v="10"/>
          </reference>
          <reference field="1" count="2">
            <x v="1"/>
            <x v="2"/>
          </reference>
        </references>
      </pivotArea>
    </format>
    <format dxfId="104">
      <pivotArea dataOnly="0" labelOnly="1" fieldPosition="0">
        <references count="2">
          <reference field="0" count="1" selected="0">
            <x v="11"/>
          </reference>
          <reference field="1" count="2">
            <x v="0"/>
            <x v="4"/>
          </reference>
        </references>
      </pivotArea>
    </format>
    <format dxfId="103">
      <pivotArea dataOnly="0" labelOnly="1" fieldPosition="0">
        <references count="1">
          <reference field="3" count="0"/>
        </references>
      </pivotArea>
    </format>
    <format dxfId="102">
      <pivotArea dataOnly="0" labelOnly="1" grandCol="1" outline="0" fieldPosition="0"/>
    </format>
    <format dxfId="101">
      <pivotArea type="all" dataOnly="0" outline="0" fieldPosition="0"/>
    </format>
    <format dxfId="100">
      <pivotArea outline="0" collapsedLevelsAreSubtotals="1" fieldPosition="0"/>
    </format>
    <format dxfId="99">
      <pivotArea type="origin" dataOnly="0" labelOnly="1" outline="0" fieldPosition="0"/>
    </format>
    <format dxfId="98">
      <pivotArea type="topRight" dataOnly="0" labelOnly="1" outline="0" fieldPosition="0"/>
    </format>
    <format dxfId="97">
      <pivotArea dataOnly="0" labelOnly="1" fieldPosition="0">
        <references count="1">
          <reference field="0" count="6">
            <x v="0"/>
            <x v="2"/>
            <x v="8"/>
            <x v="9"/>
            <x v="10"/>
            <x v="11"/>
          </reference>
        </references>
      </pivotArea>
    </format>
    <format dxfId="96">
      <pivotArea dataOnly="0" labelOnly="1" grandRow="1" outline="0" fieldPosition="0"/>
    </format>
    <format dxfId="95">
      <pivotArea dataOnly="0" labelOnly="1" fieldPosition="0">
        <references count="2">
          <reference field="0" count="1" selected="0">
            <x v="0"/>
          </reference>
          <reference field="1" count="1">
            <x v="0"/>
          </reference>
        </references>
      </pivotArea>
    </format>
    <format dxfId="94">
      <pivotArea dataOnly="0" labelOnly="1" fieldPosition="0">
        <references count="2">
          <reference field="0" count="1" selected="0">
            <x v="2"/>
          </reference>
          <reference field="1" count="1">
            <x v="4"/>
          </reference>
        </references>
      </pivotArea>
    </format>
    <format dxfId="93">
      <pivotArea dataOnly="0" labelOnly="1" fieldPosition="0">
        <references count="2">
          <reference field="0" count="1" selected="0">
            <x v="8"/>
          </reference>
          <reference field="1" count="3">
            <x v="0"/>
            <x v="1"/>
            <x v="5"/>
          </reference>
        </references>
      </pivotArea>
    </format>
    <format dxfId="92">
      <pivotArea dataOnly="0" labelOnly="1" fieldPosition="0">
        <references count="2">
          <reference field="0" count="1" selected="0">
            <x v="9"/>
          </reference>
          <reference field="1" count="2">
            <x v="3"/>
            <x v="4"/>
          </reference>
        </references>
      </pivotArea>
    </format>
    <format dxfId="91">
      <pivotArea dataOnly="0" labelOnly="1" fieldPosition="0">
        <references count="2">
          <reference field="0" count="1" selected="0">
            <x v="10"/>
          </reference>
          <reference field="1" count="2">
            <x v="1"/>
            <x v="2"/>
          </reference>
        </references>
      </pivotArea>
    </format>
    <format dxfId="90">
      <pivotArea dataOnly="0" labelOnly="1" fieldPosition="0">
        <references count="2">
          <reference field="0" count="1" selected="0">
            <x v="11"/>
          </reference>
          <reference field="1" count="2">
            <x v="0"/>
            <x v="4"/>
          </reference>
        </references>
      </pivotArea>
    </format>
    <format dxfId="89">
      <pivotArea dataOnly="0" labelOnly="1" fieldPosition="0">
        <references count="1">
          <reference field="3" count="0"/>
        </references>
      </pivotArea>
    </format>
    <format dxfId="88">
      <pivotArea dataOnly="0" labelOnly="1" grandCol="1" outline="0" fieldPosition="0"/>
    </format>
    <format dxfId="87">
      <pivotArea type="all" dataOnly="0" outline="0" fieldPosition="0"/>
    </format>
    <format dxfId="86">
      <pivotArea outline="0" collapsedLevelsAreSubtotals="1" fieldPosition="0"/>
    </format>
    <format dxfId="85">
      <pivotArea type="origin" dataOnly="0" labelOnly="1" outline="0" fieldPosition="0"/>
    </format>
    <format dxfId="84">
      <pivotArea type="topRight" dataOnly="0" labelOnly="1" outline="0" fieldPosition="0"/>
    </format>
    <format dxfId="83">
      <pivotArea dataOnly="0" labelOnly="1" fieldPosition="0">
        <references count="1">
          <reference field="0" count="6">
            <x v="0"/>
            <x v="2"/>
            <x v="8"/>
            <x v="9"/>
            <x v="10"/>
            <x v="11"/>
          </reference>
        </references>
      </pivotArea>
    </format>
    <format dxfId="82">
      <pivotArea dataOnly="0" labelOnly="1" grandRow="1" outline="0" fieldPosition="0"/>
    </format>
    <format dxfId="81">
      <pivotArea dataOnly="0" labelOnly="1" fieldPosition="0">
        <references count="2">
          <reference field="0" count="1" selected="0">
            <x v="0"/>
          </reference>
          <reference field="1" count="1">
            <x v="0"/>
          </reference>
        </references>
      </pivotArea>
    </format>
    <format dxfId="80">
      <pivotArea dataOnly="0" labelOnly="1" fieldPosition="0">
        <references count="2">
          <reference field="0" count="1" selected="0">
            <x v="2"/>
          </reference>
          <reference field="1" count="1">
            <x v="4"/>
          </reference>
        </references>
      </pivotArea>
    </format>
    <format dxfId="79">
      <pivotArea dataOnly="0" labelOnly="1" fieldPosition="0">
        <references count="2">
          <reference field="0" count="1" selected="0">
            <x v="8"/>
          </reference>
          <reference field="1" count="3">
            <x v="0"/>
            <x v="1"/>
            <x v="5"/>
          </reference>
        </references>
      </pivotArea>
    </format>
    <format dxfId="78">
      <pivotArea dataOnly="0" labelOnly="1" fieldPosition="0">
        <references count="2">
          <reference field="0" count="1" selected="0">
            <x v="9"/>
          </reference>
          <reference field="1" count="2">
            <x v="3"/>
            <x v="4"/>
          </reference>
        </references>
      </pivotArea>
    </format>
    <format dxfId="77">
      <pivotArea dataOnly="0" labelOnly="1" fieldPosition="0">
        <references count="2">
          <reference field="0" count="1" selected="0">
            <x v="10"/>
          </reference>
          <reference field="1" count="2">
            <x v="1"/>
            <x v="2"/>
          </reference>
        </references>
      </pivotArea>
    </format>
    <format dxfId="76">
      <pivotArea dataOnly="0" labelOnly="1" fieldPosition="0">
        <references count="2">
          <reference field="0" count="1" selected="0">
            <x v="11"/>
          </reference>
          <reference field="1" count="2">
            <x v="0"/>
            <x v="4"/>
          </reference>
        </references>
      </pivotArea>
    </format>
    <format dxfId="75">
      <pivotArea dataOnly="0" labelOnly="1" fieldPosition="0">
        <references count="1">
          <reference field="3" count="0"/>
        </references>
      </pivotArea>
    </format>
    <format dxfId="74">
      <pivotArea dataOnly="0" labelOnly="1" grandCol="1" outline="0" fieldPosition="0"/>
    </format>
    <format dxfId="73">
      <pivotArea type="all" dataOnly="0" outline="0" fieldPosition="0"/>
    </format>
    <format dxfId="72">
      <pivotArea outline="0" collapsedLevelsAreSubtotals="1" fieldPosition="0"/>
    </format>
    <format dxfId="71">
      <pivotArea dataOnly="0" labelOnly="1" fieldPosition="0">
        <references count="1">
          <reference field="3" count="0"/>
        </references>
      </pivotArea>
    </format>
    <format dxfId="70">
      <pivotArea dataOnly="0" labelOnly="1" grandCol="1" outline="0" fieldPosition="0"/>
    </format>
    <format dxfId="69">
      <pivotArea dataOnly="0" labelOnly="1" fieldPosition="0">
        <references count="1">
          <reference field="0" count="6">
            <x v="0"/>
            <x v="2"/>
            <x v="8"/>
            <x v="9"/>
            <x v="10"/>
            <x v="11"/>
          </reference>
        </references>
      </pivotArea>
    </format>
    <format dxfId="68">
      <pivotArea dataOnly="0" labelOnly="1" grandRow="1" outline="0" fieldPosition="0"/>
    </format>
    <format dxfId="67">
      <pivotArea dataOnly="0" labelOnly="1" fieldPosition="0">
        <references count="2">
          <reference field="0" count="1" selected="0">
            <x v="0"/>
          </reference>
          <reference field="1" count="1">
            <x v="0"/>
          </reference>
        </references>
      </pivotArea>
    </format>
    <format dxfId="66">
      <pivotArea dataOnly="0" labelOnly="1" fieldPosition="0">
        <references count="2">
          <reference field="0" count="1" selected="0">
            <x v="2"/>
          </reference>
          <reference field="1" count="1">
            <x v="4"/>
          </reference>
        </references>
      </pivotArea>
    </format>
    <format dxfId="65">
      <pivotArea dataOnly="0" labelOnly="1" fieldPosition="0">
        <references count="2">
          <reference field="0" count="1" selected="0">
            <x v="8"/>
          </reference>
          <reference field="1" count="3">
            <x v="0"/>
            <x v="1"/>
            <x v="5"/>
          </reference>
        </references>
      </pivotArea>
    </format>
    <format dxfId="64">
      <pivotArea dataOnly="0" labelOnly="1" fieldPosition="0">
        <references count="2">
          <reference field="0" count="1" selected="0">
            <x v="9"/>
          </reference>
          <reference field="1" count="2">
            <x v="3"/>
            <x v="4"/>
          </reference>
        </references>
      </pivotArea>
    </format>
    <format dxfId="63">
      <pivotArea dataOnly="0" labelOnly="1" fieldPosition="0">
        <references count="2">
          <reference field="0" count="1" selected="0">
            <x v="10"/>
          </reference>
          <reference field="1" count="2">
            <x v="1"/>
            <x v="2"/>
          </reference>
        </references>
      </pivotArea>
    </format>
    <format dxfId="62">
      <pivotArea dataOnly="0" labelOnly="1" fieldPosition="0">
        <references count="2">
          <reference field="0" count="1" selected="0">
            <x v="11"/>
          </reference>
          <reference field="1" count="2">
            <x v="0"/>
            <x v="4"/>
          </reference>
        </references>
      </pivotArea>
    </format>
    <format dxfId="61">
      <pivotArea type="origin" dataOnly="0" labelOnly="1" outline="0" fieldPosition="0"/>
    </format>
    <format dxfId="60">
      <pivotArea dataOnly="0" labelOnly="1" fieldPosition="0">
        <references count="1">
          <reference field="0" count="6">
            <x v="0"/>
            <x v="2"/>
            <x v="8"/>
            <x v="9"/>
            <x v="10"/>
            <x v="11"/>
          </reference>
        </references>
      </pivotArea>
    </format>
    <format dxfId="59">
      <pivotArea dataOnly="0" labelOnly="1" grandRow="1" outline="0" fieldPosition="0"/>
    </format>
    <format dxfId="58">
      <pivotArea dataOnly="0" labelOnly="1" fieldPosition="0">
        <references count="2">
          <reference field="0" count="1" selected="0">
            <x v="0"/>
          </reference>
          <reference field="1" count="1">
            <x v="0"/>
          </reference>
        </references>
      </pivotArea>
    </format>
    <format dxfId="57">
      <pivotArea dataOnly="0" labelOnly="1" fieldPosition="0">
        <references count="2">
          <reference field="0" count="1" selected="0">
            <x v="2"/>
          </reference>
          <reference field="1" count="1">
            <x v="4"/>
          </reference>
        </references>
      </pivotArea>
    </format>
    <format dxfId="56">
      <pivotArea dataOnly="0" labelOnly="1" fieldPosition="0">
        <references count="2">
          <reference field="0" count="1" selected="0">
            <x v="8"/>
          </reference>
          <reference field="1" count="3">
            <x v="0"/>
            <x v="1"/>
            <x v="5"/>
          </reference>
        </references>
      </pivotArea>
    </format>
    <format dxfId="55">
      <pivotArea dataOnly="0" labelOnly="1" fieldPosition="0">
        <references count="2">
          <reference field="0" count="1" selected="0">
            <x v="9"/>
          </reference>
          <reference field="1" count="2">
            <x v="3"/>
            <x v="4"/>
          </reference>
        </references>
      </pivotArea>
    </format>
    <format dxfId="54">
      <pivotArea dataOnly="0" labelOnly="1" fieldPosition="0">
        <references count="2">
          <reference field="0" count="1" selected="0">
            <x v="10"/>
          </reference>
          <reference field="1" count="2">
            <x v="1"/>
            <x v="2"/>
          </reference>
        </references>
      </pivotArea>
    </format>
    <format dxfId="53">
      <pivotArea dataOnly="0" labelOnly="1" fieldPosition="0">
        <references count="2">
          <reference field="0" count="1" selected="0">
            <x v="11"/>
          </reference>
          <reference field="1" count="2">
            <x v="0"/>
            <x v="4"/>
          </reference>
        </references>
      </pivotArea>
    </format>
    <format dxfId="52">
      <pivotArea type="origin" dataOnly="0" labelOnly="1" outline="0" fieldPosition="0"/>
    </format>
    <format dxfId="51">
      <pivotArea type="origin" dataOnly="0" labelOnly="1" outline="0" fieldPosition="0"/>
    </format>
    <format dxfId="50">
      <pivotArea type="all" dataOnly="0" outline="0" fieldPosition="0"/>
    </format>
    <format dxfId="49">
      <pivotArea outline="0" collapsedLevelsAreSubtotals="1" fieldPosition="0"/>
    </format>
    <format dxfId="48">
      <pivotArea type="origin" dataOnly="0" labelOnly="1" outline="0" fieldPosition="0"/>
    </format>
    <format dxfId="47">
      <pivotArea type="topRight" dataOnly="0" labelOnly="1" outline="0" fieldPosition="0"/>
    </format>
    <format dxfId="46">
      <pivotArea dataOnly="0" labelOnly="1" fieldPosition="0">
        <references count="1">
          <reference field="0" count="6">
            <x v="0"/>
            <x v="2"/>
            <x v="8"/>
            <x v="9"/>
            <x v="10"/>
            <x v="11"/>
          </reference>
        </references>
      </pivotArea>
    </format>
    <format dxfId="45">
      <pivotArea dataOnly="0" labelOnly="1" grandRow="1" outline="0" fieldPosition="0"/>
    </format>
    <format dxfId="44">
      <pivotArea dataOnly="0" labelOnly="1" fieldPosition="0">
        <references count="2">
          <reference field="0" count="1" selected="0">
            <x v="0"/>
          </reference>
          <reference field="1" count="1">
            <x v="0"/>
          </reference>
        </references>
      </pivotArea>
    </format>
    <format dxfId="43">
      <pivotArea dataOnly="0" labelOnly="1" fieldPosition="0">
        <references count="2">
          <reference field="0" count="1" selected="0">
            <x v="2"/>
          </reference>
          <reference field="1" count="1">
            <x v="4"/>
          </reference>
        </references>
      </pivotArea>
    </format>
    <format dxfId="42">
      <pivotArea dataOnly="0" labelOnly="1" fieldPosition="0">
        <references count="2">
          <reference field="0" count="1" selected="0">
            <x v="8"/>
          </reference>
          <reference field="1" count="3">
            <x v="0"/>
            <x v="1"/>
            <x v="5"/>
          </reference>
        </references>
      </pivotArea>
    </format>
    <format dxfId="41">
      <pivotArea dataOnly="0" labelOnly="1" fieldPosition="0">
        <references count="2">
          <reference field="0" count="1" selected="0">
            <x v="9"/>
          </reference>
          <reference field="1" count="2">
            <x v="3"/>
            <x v="4"/>
          </reference>
        </references>
      </pivotArea>
    </format>
    <format dxfId="40">
      <pivotArea dataOnly="0" labelOnly="1" fieldPosition="0">
        <references count="2">
          <reference field="0" count="1" selected="0">
            <x v="10"/>
          </reference>
          <reference field="1" count="2">
            <x v="1"/>
            <x v="2"/>
          </reference>
        </references>
      </pivotArea>
    </format>
    <format dxfId="39">
      <pivotArea dataOnly="0" labelOnly="1" fieldPosition="0">
        <references count="2">
          <reference field="0" count="1" selected="0">
            <x v="11"/>
          </reference>
          <reference field="1" count="2">
            <x v="0"/>
            <x v="4"/>
          </reference>
        </references>
      </pivotArea>
    </format>
    <format dxfId="38">
      <pivotArea dataOnly="0" labelOnly="1" fieldPosition="0">
        <references count="1">
          <reference field="3" count="0"/>
        </references>
      </pivotArea>
    </format>
    <format dxfId="37">
      <pivotArea dataOnly="0" labelOnly="1" grandCol="1" outline="0" fieldPosition="0"/>
    </format>
    <format dxfId="36">
      <pivotArea dataOnly="0" labelOnly="1" fieldPosition="0">
        <references count="1">
          <reference field="3" count="0"/>
        </references>
      </pivotArea>
    </format>
    <format dxfId="35">
      <pivotArea dataOnly="0" labelOnly="1" grandCol="1" outline="0" fieldPosition="0"/>
    </format>
    <format dxfId="34">
      <pivotArea dataOnly="0" labelOnly="1" fieldPosition="0">
        <references count="1">
          <reference field="3" count="0"/>
        </references>
      </pivotArea>
    </format>
    <format dxfId="33">
      <pivotArea dataOnly="0" labelOnly="1" grandCol="1" outline="0" fieldPosition="0"/>
    </format>
    <format dxfId="32">
      <pivotArea collapsedLevelsAreSubtotals="1" fieldPosition="0">
        <references count="2">
          <reference field="0" count="1" selected="0">
            <x v="0"/>
          </reference>
          <reference field="1" count="1">
            <x v="0"/>
          </reference>
        </references>
      </pivotArea>
    </format>
    <format dxfId="31">
      <pivotArea dataOnly="0" labelOnly="1" fieldPosition="0">
        <references count="2">
          <reference field="0" count="1" selected="0">
            <x v="0"/>
          </reference>
          <reference field="1" count="1">
            <x v="0"/>
          </reference>
        </references>
      </pivotArea>
    </format>
    <format dxfId="30">
      <pivotArea collapsedLevelsAreSubtotals="1" fieldPosition="0">
        <references count="2">
          <reference field="0" count="1" selected="0">
            <x v="2"/>
          </reference>
          <reference field="1" count="1">
            <x v="4"/>
          </reference>
        </references>
      </pivotArea>
    </format>
    <format dxfId="29">
      <pivotArea dataOnly="0" labelOnly="1" fieldPosition="0">
        <references count="2">
          <reference field="0" count="1" selected="0">
            <x v="2"/>
          </reference>
          <reference field="1" count="1">
            <x v="4"/>
          </reference>
        </references>
      </pivotArea>
    </format>
    <format dxfId="28">
      <pivotArea collapsedLevelsAreSubtotals="1" fieldPosition="0">
        <references count="2">
          <reference field="0" count="1" selected="0">
            <x v="8"/>
          </reference>
          <reference field="1" count="1">
            <x v="0"/>
          </reference>
        </references>
      </pivotArea>
    </format>
    <format dxfId="27">
      <pivotArea dataOnly="0" labelOnly="1" fieldPosition="0">
        <references count="2">
          <reference field="0" count="1" selected="0">
            <x v="8"/>
          </reference>
          <reference field="1" count="1">
            <x v="0"/>
          </reference>
        </references>
      </pivotArea>
    </format>
    <format dxfId="26">
      <pivotArea collapsedLevelsAreSubtotals="1" fieldPosition="0">
        <references count="2">
          <reference field="0" count="1" selected="0">
            <x v="8"/>
          </reference>
          <reference field="1" count="1">
            <x v="5"/>
          </reference>
        </references>
      </pivotArea>
    </format>
    <format dxfId="25">
      <pivotArea dataOnly="0" labelOnly="1" fieldPosition="0">
        <references count="2">
          <reference field="0" count="1" selected="0">
            <x v="8"/>
          </reference>
          <reference field="1" count="1">
            <x v="5"/>
          </reference>
        </references>
      </pivotArea>
    </format>
    <format dxfId="24">
      <pivotArea collapsedLevelsAreSubtotals="1" fieldPosition="0">
        <references count="2">
          <reference field="0" count="1" selected="0">
            <x v="9"/>
          </reference>
          <reference field="1" count="1">
            <x v="3"/>
          </reference>
        </references>
      </pivotArea>
    </format>
    <format dxfId="23">
      <pivotArea dataOnly="0" labelOnly="1" fieldPosition="0">
        <references count="2">
          <reference field="0" count="1" selected="0">
            <x v="9"/>
          </reference>
          <reference field="1" count="1">
            <x v="3"/>
          </reference>
        </references>
      </pivotArea>
    </format>
    <format dxfId="22">
      <pivotArea collapsedLevelsAreSubtotals="1" fieldPosition="0">
        <references count="1">
          <reference field="0" count="1">
            <x v="10"/>
          </reference>
        </references>
      </pivotArea>
    </format>
    <format dxfId="21">
      <pivotArea dataOnly="0" labelOnly="1" fieldPosition="0">
        <references count="1">
          <reference field="0" count="1">
            <x v="10"/>
          </reference>
        </references>
      </pivotArea>
    </format>
    <format dxfId="20">
      <pivotArea collapsedLevelsAreSubtotals="1" fieldPosition="0">
        <references count="2">
          <reference field="0" count="1" selected="0">
            <x v="10"/>
          </reference>
          <reference field="1" count="1">
            <x v="2"/>
          </reference>
        </references>
      </pivotArea>
    </format>
    <format dxfId="19">
      <pivotArea dataOnly="0" labelOnly="1" fieldPosition="0">
        <references count="2">
          <reference field="0" count="1" selected="0">
            <x v="10"/>
          </reference>
          <reference field="1" count="1">
            <x v="2"/>
          </reference>
        </references>
      </pivotArea>
    </format>
    <format dxfId="18">
      <pivotArea collapsedLevelsAreSubtotals="1" fieldPosition="0">
        <references count="2">
          <reference field="0" count="1" selected="0">
            <x v="11"/>
          </reference>
          <reference field="1" count="1">
            <x v="0"/>
          </reference>
        </references>
      </pivotArea>
    </format>
    <format dxfId="17">
      <pivotArea dataOnly="0" labelOnly="1" fieldPosition="0">
        <references count="2">
          <reference field="0" count="1" selected="0">
            <x v="11"/>
          </reference>
          <reference field="1" count="1">
            <x v="0"/>
          </reference>
        </references>
      </pivotArea>
    </format>
    <format dxfId="16">
      <pivotArea grandRow="1" outline="0" collapsedLevelsAreSubtotals="1" fieldPosition="0"/>
    </format>
    <format dxfId="15">
      <pivotArea dataOnly="0" labelOnly="1" grandRow="1" outline="0" fieldPosition="0"/>
    </format>
    <format dxfId="14">
      <pivotArea type="origin" dataOnly="0" labelOnly="1" outline="0" fieldPosition="0"/>
    </format>
    <format dxfId="13">
      <pivotArea collapsedLevelsAreSubtotals="1" fieldPosition="0">
        <references count="1">
          <reference field="0" count="1">
            <x v="0"/>
          </reference>
        </references>
      </pivotArea>
    </format>
    <format dxfId="12">
      <pivotArea dataOnly="0" labelOnly="1" fieldPosition="0">
        <references count="1">
          <reference field="0" count="1">
            <x v="0"/>
          </reference>
        </references>
      </pivotArea>
    </format>
    <format dxfId="11">
      <pivotArea collapsedLevelsAreSubtotals="1" fieldPosition="0">
        <references count="1">
          <reference field="0" count="1">
            <x v="2"/>
          </reference>
        </references>
      </pivotArea>
    </format>
    <format dxfId="10">
      <pivotArea dataOnly="0" labelOnly="1" fieldPosition="0">
        <references count="1">
          <reference field="0" count="1">
            <x v="2"/>
          </reference>
        </references>
      </pivotArea>
    </format>
    <format dxfId="9">
      <pivotArea collapsedLevelsAreSubtotals="1" fieldPosition="0">
        <references count="1">
          <reference field="0" count="1">
            <x v="8"/>
          </reference>
        </references>
      </pivotArea>
    </format>
    <format dxfId="8">
      <pivotArea dataOnly="0" labelOnly="1" fieldPosition="0">
        <references count="1">
          <reference field="0" count="1">
            <x v="8"/>
          </reference>
        </references>
      </pivotArea>
    </format>
    <format dxfId="7">
      <pivotArea collapsedLevelsAreSubtotals="1" fieldPosition="0">
        <references count="1">
          <reference field="0" count="1">
            <x v="9"/>
          </reference>
        </references>
      </pivotArea>
    </format>
    <format dxfId="6">
      <pivotArea dataOnly="0" labelOnly="1" fieldPosition="0">
        <references count="1">
          <reference field="0" count="1">
            <x v="9"/>
          </reference>
        </references>
      </pivotArea>
    </format>
    <format dxfId="5">
      <pivotArea collapsedLevelsAreSubtotals="1" fieldPosition="0">
        <references count="1">
          <reference field="0" count="1">
            <x v="10"/>
          </reference>
        </references>
      </pivotArea>
    </format>
    <format dxfId="4">
      <pivotArea dataOnly="0" labelOnly="1" fieldPosition="0">
        <references count="1">
          <reference field="0" count="1">
            <x v="10"/>
          </reference>
        </references>
      </pivotArea>
    </format>
    <format dxfId="3">
      <pivotArea collapsedLevelsAreSubtotals="1" fieldPosition="0">
        <references count="1">
          <reference field="0" count="1">
            <x v="11"/>
          </reference>
        </references>
      </pivotArea>
    </format>
    <format dxfId="2">
      <pivotArea dataOnly="0" labelOnly="1" fieldPosition="0">
        <references count="1">
          <reference field="0" count="1">
            <x v="11"/>
          </reference>
        </references>
      </pivotArea>
    </format>
    <format dxfId="1">
      <pivotArea grandRow="1" outline="0" collapsedLevelsAreSubtotals="1" fieldPosition="0"/>
    </format>
    <format dxfId="0">
      <pivotArea dataOnly="0" labelOnly="1" grandRow="1" outline="0" fieldPosition="0"/>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Summary="This PivotTable provides a summary of cash expenditures for each month and by accoun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scription" xr10:uid="{00000000-0013-0000-FFFF-FFFF01000000}" sourceName="Description">
  <data>
    <tabular pivotCacheId="2">
      <items count="6">
        <i x="0" s="1"/>
        <i x="2" s="1"/>
        <i x="5"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 xr10:uid="{00000000-0013-0000-FFFF-FFFF02000000}" sourceName="Account">
  <data>
    <tabular pivotCacheId="2">
      <items count="3">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scription211" xr10:uid="{21463A86-DBF7-4A7F-AC2B-F9DABCB69452}" sourceName="Description">
  <extLst>
    <x:ext xmlns:x15="http://schemas.microsoft.com/office/spreadsheetml/2010/11/main" uri="{2F2917AC-EB37-4324-AD4E-5DD8C200BD13}">
      <x15:tableSlicerCache tableId="2"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111" xr10:uid="{D5E558C6-92B8-4B2C-8F1E-671A3D2571EB}" sourceName="Account">
  <extLst>
    <x:ext xmlns:x15="http://schemas.microsoft.com/office/spreadsheetml/2010/11/main" uri="{2F2917AC-EB37-4324-AD4E-5DD8C200BD13}">
      <x15:tableSlicerCache tableId="2"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scription 3" xr10:uid="{39DFB99A-6BE0-4C14-A8DC-FE42D0253850}" cache="Slicer_Description211" caption="Description" style="SlicerStyleLight6" rowHeight="209550"/>
  <slicer name="Account 3" xr10:uid="{20EB198F-0F64-4B1A-93CD-8C0D75F458B7}" cache="Slicer_Account111" caption="Account" style="SlicerStyleLight6" rowHeight="2095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scription 1" xr10:uid="{566AAA43-07EB-453B-8B97-23359B60B162}" cache="Slicer_Description" caption="Description" style="SlicerStyleLight6" rowHeight="209550"/>
  <slicer name="Account 1" xr10:uid="{6C6FE8B8-5137-46B4-AA2C-80506B873864}" cache="Slicer_Account" caption="Account" style="SlicerStyleLight6"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3F915D-F8D8-40B3-990B-0DA4C17F6429}" name="CashSummaryTable2" displayName="CashSummaryTable2" ref="A5:D9" totalsRowCount="1" headerRowDxfId="176" dataDxfId="174" totalsRowDxfId="173" headerRowBorderDxfId="175">
  <tableColumns count="4">
    <tableColumn id="1" xr3:uid="{EF7326B4-84E1-46DE-97F4-E67290A85131}" name="Account" totalsRowLabel="Total" dataDxfId="172" totalsRowDxfId="171"/>
    <tableColumn id="3" xr3:uid="{F9746EA2-8EAF-42AF-A613-B9A2A54D251C}" name="Starting Cash" totalsRowFunction="sum" dataDxfId="170" totalsRowDxfId="169"/>
    <tableColumn id="2" xr3:uid="{2FA5BC5A-27FD-4490-A6C0-F18997EF5B56}" name="Spending Total" dataDxfId="168" totalsRowDxfId="167"/>
    <tableColumn id="4" xr3:uid="{370FEBFA-41E6-4301-B3DB-C230786B3456}" name="Cash Remaining" dataDxfId="166" totalsRowDxfId="165"/>
  </tableColumns>
  <tableStyleInfo name="CashSummaryTable" showFirstColumn="0" showLastColumn="0" showRowStripes="0" showColumnStripes="1"/>
  <extLst>
    <ext xmlns:x14="http://schemas.microsoft.com/office/spreadsheetml/2009/9/main" uri="{504A1905-F514-4f6f-8877-14C23A59335A}">
      <x14:table altTextSummary="Enter Account type and Starting Cash amount in this table. Spending Total and Cash Remaining amounts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56BA90-00C1-40CD-BDE2-A8889457D25B}" name="CashSpent3" displayName="CashSpent3" ref="A4:D18" headerRowDxfId="164" dataDxfId="163" totalsRowDxfId="162">
  <autoFilter ref="A4:D18" xr:uid="{1656BA90-00C1-40CD-BDE2-A8889457D25B}"/>
  <tableColumns count="4">
    <tableColumn id="1" xr3:uid="{F5E95848-E8E5-455A-8EC9-E894561B20DB}" name="Date" totalsRowLabel="Total" dataDxfId="161"/>
    <tableColumn id="2" xr3:uid="{79F7DC22-D39B-4322-AB70-DCD678CB69DD}" name="Description" dataDxfId="160"/>
    <tableColumn id="3" xr3:uid="{7A3A529B-04BA-44E5-8B41-27A7EEB9A8C7}" name="Amount" totalsRowFunction="sum" dataDxfId="159" dataCellStyle="Currency"/>
    <tableColumn id="4" xr3:uid="{37546BA6-C032-475B-8BE7-7D92B73F7638}" name="Account" dataDxfId="158"/>
  </tableColumns>
  <tableStyleInfo name="Cash Spent Table" showFirstColumn="0" showLastColumn="0" showRowStripes="1" showColumnStripes="1"/>
  <extLst>
    <ext xmlns:x14="http://schemas.microsoft.com/office/spreadsheetml/2009/9/main" uri="{504A1905-F514-4f6f-8877-14C23A59335A}">
      <x14:table altTextSummary="Enter Date, Description, and Amount spent in this table. Select Account type"/>
    </ext>
  </extLst>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Personal Money Track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F0BE8-1FC9-4FA5-B3FE-C9F5C2B1F1F0}">
  <sheetPr>
    <tabColor theme="9" tint="-0.249977111117893"/>
  </sheetPr>
  <dimension ref="A1:D23"/>
  <sheetViews>
    <sheetView topLeftCell="A7" zoomScale="80" zoomScaleNormal="80" workbookViewId="0">
      <selection activeCell="F4" sqref="F4"/>
    </sheetView>
  </sheetViews>
  <sheetFormatPr defaultColWidth="23.7109375" defaultRowHeight="39.950000000000003" customHeight="1" x14ac:dyDescent="0.3"/>
  <cols>
    <col min="1" max="16384" width="23.7109375" style="4"/>
  </cols>
  <sheetData>
    <row r="1" spans="1:4" ht="39.950000000000003" customHeight="1" x14ac:dyDescent="0.3">
      <c r="A1" s="48" t="s">
        <v>29</v>
      </c>
      <c r="B1" s="48"/>
      <c r="C1" s="48"/>
      <c r="D1" s="48"/>
    </row>
    <row r="2" spans="1:4" ht="39.950000000000003" customHeight="1" thickBot="1" x14ac:dyDescent="0.35">
      <c r="A2" s="49"/>
      <c r="B2" s="49"/>
      <c r="C2" s="49"/>
      <c r="D2" s="49"/>
    </row>
    <row r="3" spans="1:4" ht="39.950000000000003" customHeight="1" thickTop="1" x14ac:dyDescent="0.3"/>
    <row r="4" spans="1:4" ht="39.950000000000003" customHeight="1" x14ac:dyDescent="0.3">
      <c r="A4" s="47" t="s">
        <v>0</v>
      </c>
      <c r="B4" s="47"/>
      <c r="C4" s="47"/>
      <c r="D4" s="47"/>
    </row>
    <row r="5" spans="1:4" s="3" customFormat="1" ht="39.950000000000003" customHeight="1" x14ac:dyDescent="0.2">
      <c r="A5" s="1" t="s">
        <v>1</v>
      </c>
      <c r="B5" s="2" t="s">
        <v>2</v>
      </c>
      <c r="C5" s="2" t="s">
        <v>3</v>
      </c>
      <c r="D5" s="2" t="s">
        <v>4</v>
      </c>
    </row>
    <row r="6" spans="1:4" ht="39.950000000000003" customHeight="1" x14ac:dyDescent="0.3">
      <c r="A6" s="5" t="s">
        <v>5</v>
      </c>
      <c r="B6" s="6">
        <v>3000</v>
      </c>
      <c r="C6" s="6"/>
      <c r="D6" s="6"/>
    </row>
    <row r="7" spans="1:4" ht="39.950000000000003" customHeight="1" x14ac:dyDescent="0.3">
      <c r="A7" s="7" t="s">
        <v>6</v>
      </c>
      <c r="B7" s="8">
        <v>500</v>
      </c>
      <c r="C7" s="8"/>
      <c r="D7" s="8"/>
    </row>
    <row r="8" spans="1:4" ht="39.950000000000003" customHeight="1" x14ac:dyDescent="0.3">
      <c r="A8" s="5" t="s">
        <v>7</v>
      </c>
      <c r="B8" s="6">
        <v>200</v>
      </c>
      <c r="C8" s="6"/>
      <c r="D8" s="6"/>
    </row>
    <row r="9" spans="1:4" ht="39.950000000000003" customHeight="1" x14ac:dyDescent="0.3">
      <c r="A9" s="45" t="s">
        <v>8</v>
      </c>
      <c r="B9" s="46">
        <f>SUBTOTAL(109,CashSummaryTable2[Starting Cash])</f>
        <v>3700</v>
      </c>
      <c r="C9" s="46"/>
      <c r="D9" s="46"/>
    </row>
    <row r="10" spans="1:4" ht="39.950000000000003" customHeight="1" x14ac:dyDescent="0.3">
      <c r="A10" s="11"/>
      <c r="B10" s="12"/>
      <c r="C10" s="10"/>
      <c r="D10" s="10"/>
    </row>
    <row r="11" spans="1:4" ht="39.950000000000003" customHeight="1" x14ac:dyDescent="0.3">
      <c r="A11" s="11"/>
      <c r="B11" s="50"/>
    </row>
    <row r="12" spans="1:4" ht="39.950000000000003" customHeight="1" x14ac:dyDescent="0.3">
      <c r="A12" s="11"/>
      <c r="B12" s="50"/>
    </row>
    <row r="13" spans="1:4" ht="39.950000000000003" customHeight="1" x14ac:dyDescent="0.3">
      <c r="A13" s="11"/>
      <c r="B13" s="50"/>
    </row>
    <row r="14" spans="1:4" ht="39.950000000000003" customHeight="1" x14ac:dyDescent="0.3">
      <c r="A14" s="11"/>
      <c r="B14" s="50"/>
    </row>
    <row r="15" spans="1:4" ht="39.950000000000003" customHeight="1" x14ac:dyDescent="0.3">
      <c r="A15" s="11"/>
      <c r="B15" s="50"/>
    </row>
    <row r="16" spans="1:4" ht="39.950000000000003" customHeight="1" x14ac:dyDescent="0.3">
      <c r="A16" s="11"/>
      <c r="B16" s="50"/>
    </row>
    <row r="17" spans="1:2" ht="39.950000000000003" customHeight="1" x14ac:dyDescent="0.3">
      <c r="A17" s="11"/>
      <c r="B17" s="50"/>
    </row>
    <row r="18" spans="1:2" ht="39.950000000000003" customHeight="1" x14ac:dyDescent="0.3">
      <c r="A18" s="11"/>
      <c r="B18" s="50"/>
    </row>
    <row r="19" spans="1:2" ht="39.950000000000003" customHeight="1" x14ac:dyDescent="0.3">
      <c r="A19" s="11"/>
      <c r="B19" s="50"/>
    </row>
    <row r="20" spans="1:2" ht="39.950000000000003" customHeight="1" x14ac:dyDescent="0.3">
      <c r="A20" s="11"/>
      <c r="B20" s="50"/>
    </row>
    <row r="21" spans="1:2" ht="39.950000000000003" customHeight="1" x14ac:dyDescent="0.3">
      <c r="A21" s="11"/>
      <c r="B21" s="50"/>
    </row>
    <row r="22" spans="1:2" ht="39.950000000000003" customHeight="1" x14ac:dyDescent="0.3">
      <c r="A22" s="11"/>
      <c r="B22" s="50"/>
    </row>
    <row r="23" spans="1:2" ht="39.950000000000003" customHeight="1" x14ac:dyDescent="0.3">
      <c r="A23" s="11"/>
      <c r="B23" s="50"/>
    </row>
  </sheetData>
  <mergeCells count="3">
    <mergeCell ref="A4:D4"/>
    <mergeCell ref="A1:D2"/>
    <mergeCell ref="B11:B23"/>
  </mergeCells>
  <dataValidations count="5">
    <dataValidation allowBlank="1" showInputMessage="1" showErrorMessage="1" prompt="Cash Remaining is automatically calculated in this column under this heading" sqref="D5" xr:uid="{ED693D49-70FC-497B-AC66-B3F9DC77DDF6}"/>
    <dataValidation allowBlank="1" showInputMessage="1" showErrorMessage="1" prompt="Spending Total amount is automatically calculated in this column under this heading" sqref="C5" xr:uid="{65856CB4-FF09-44D3-B9D3-4BA45622E852}"/>
    <dataValidation allowBlank="1" showInputMessage="1" showErrorMessage="1" prompt="Enter Starting Cash amount in this column under this heading" sqref="B5" xr:uid="{142E7B2A-DFBE-485C-B68F-834467044FB4}"/>
    <dataValidation allowBlank="1" showInputMessage="1" showErrorMessage="1" prompt="Enter Account type in this column under this heading" sqref="A5" xr:uid="{FE840272-28BF-4A95-90C1-335C11038478}"/>
    <dataValidation allowBlank="1" showInputMessage="1" showErrorMessage="1" prompt="Enter cash details in table below" sqref="A4" xr:uid="{7A63FE91-EBF5-4474-A76D-6FB9433A2161}"/>
  </dataValidations>
  <pageMargins left="0.7" right="0.7" top="0.75" bottom="0.75" header="0.3" footer="0.3"/>
  <pageSetup scale="95"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016A8-6661-48D9-BD01-15AB9F2F90AD}">
  <dimension ref="A1:E18"/>
  <sheetViews>
    <sheetView zoomScale="93" zoomScaleNormal="93" workbookViewId="0">
      <selection sqref="A1:E1"/>
    </sheetView>
  </sheetViews>
  <sheetFormatPr defaultColWidth="20.7109375" defaultRowHeight="39.950000000000003" customHeight="1" x14ac:dyDescent="0.25"/>
  <cols>
    <col min="1" max="1" width="20.7109375" style="18"/>
    <col min="2" max="16384" width="20.7109375" style="13"/>
  </cols>
  <sheetData>
    <row r="1" spans="1:5" ht="75" customHeight="1" thickBot="1" x14ac:dyDescent="0.3">
      <c r="A1" s="59" t="s">
        <v>30</v>
      </c>
      <c r="B1" s="59"/>
      <c r="C1" s="59"/>
      <c r="D1" s="59"/>
      <c r="E1" s="59"/>
    </row>
    <row r="2" spans="1:5" ht="39.950000000000003" customHeight="1" thickTop="1" x14ac:dyDescent="0.25"/>
    <row r="3" spans="1:5" ht="39.950000000000003" customHeight="1" x14ac:dyDescent="0.25">
      <c r="A3" s="52" t="s">
        <v>9</v>
      </c>
      <c r="B3" s="52"/>
      <c r="C3" s="52"/>
      <c r="D3" s="52"/>
    </row>
    <row r="4" spans="1:5" ht="39.950000000000003" customHeight="1" x14ac:dyDescent="0.25">
      <c r="A4" s="21" t="s">
        <v>10</v>
      </c>
      <c r="B4" s="22" t="s">
        <v>11</v>
      </c>
      <c r="C4" s="22" t="s">
        <v>12</v>
      </c>
      <c r="D4" s="22" t="s">
        <v>1</v>
      </c>
      <c r="E4" s="51"/>
    </row>
    <row r="5" spans="1:5" ht="39.950000000000003" customHeight="1" x14ac:dyDescent="0.25">
      <c r="A5" s="19">
        <f ca="1">TODAY()+105</f>
        <v>44946</v>
      </c>
      <c r="B5" s="14" t="s">
        <v>13</v>
      </c>
      <c r="C5" s="15">
        <v>40</v>
      </c>
      <c r="D5" s="14" t="s">
        <v>5</v>
      </c>
      <c r="E5" s="51"/>
    </row>
    <row r="6" spans="1:5" ht="39.950000000000003" customHeight="1" x14ac:dyDescent="0.25">
      <c r="A6" s="20">
        <f ca="1">TODAY()+106</f>
        <v>44947</v>
      </c>
      <c r="B6" s="16" t="s">
        <v>14</v>
      </c>
      <c r="C6" s="17">
        <v>5</v>
      </c>
      <c r="D6" s="16" t="s">
        <v>5</v>
      </c>
      <c r="E6" s="51"/>
    </row>
    <row r="7" spans="1:5" ht="39.950000000000003" customHeight="1" x14ac:dyDescent="0.25">
      <c r="A7" s="19">
        <f ca="1">TODAY()+107</f>
        <v>44948</v>
      </c>
      <c r="B7" s="14" t="s">
        <v>15</v>
      </c>
      <c r="C7" s="15">
        <v>230</v>
      </c>
      <c r="D7" s="14" t="s">
        <v>6</v>
      </c>
      <c r="E7" s="51"/>
    </row>
    <row r="8" spans="1:5" ht="39.950000000000003" customHeight="1" x14ac:dyDescent="0.25">
      <c r="A8" s="20">
        <f ca="1">TODAY()+135</f>
        <v>44976</v>
      </c>
      <c r="B8" s="16" t="s">
        <v>16</v>
      </c>
      <c r="C8" s="17">
        <v>70</v>
      </c>
      <c r="D8" s="16" t="s">
        <v>5</v>
      </c>
      <c r="E8" s="51"/>
    </row>
    <row r="9" spans="1:5" ht="39.950000000000003" customHeight="1" x14ac:dyDescent="0.25">
      <c r="A9" s="19">
        <f ca="1">TODAY()+139</f>
        <v>44980</v>
      </c>
      <c r="B9" s="14" t="s">
        <v>17</v>
      </c>
      <c r="C9" s="15">
        <v>53</v>
      </c>
      <c r="D9" s="14" t="s">
        <v>5</v>
      </c>
      <c r="E9" s="51"/>
    </row>
    <row r="10" spans="1:5" ht="39.950000000000003" customHeight="1" x14ac:dyDescent="0.25">
      <c r="A10" s="20">
        <f ca="1">TODAY()+162</f>
        <v>45003</v>
      </c>
      <c r="B10" s="16" t="s">
        <v>18</v>
      </c>
      <c r="C10" s="17">
        <v>100</v>
      </c>
      <c r="D10" s="16" t="s">
        <v>6</v>
      </c>
      <c r="E10" s="51"/>
    </row>
    <row r="11" spans="1:5" ht="39.950000000000003" customHeight="1" x14ac:dyDescent="0.25">
      <c r="A11" s="19">
        <f ca="1">TODAY()+167</f>
        <v>45008</v>
      </c>
      <c r="B11" s="14" t="s">
        <v>15</v>
      </c>
      <c r="C11" s="15">
        <v>230</v>
      </c>
      <c r="D11" s="14" t="s">
        <v>5</v>
      </c>
      <c r="E11" s="51"/>
    </row>
    <row r="12" spans="1:5" ht="39.950000000000003" customHeight="1" x14ac:dyDescent="0.25">
      <c r="A12" s="20">
        <f ca="1">TODAY()+198</f>
        <v>45039</v>
      </c>
      <c r="B12" s="16" t="s">
        <v>16</v>
      </c>
      <c r="C12" s="17">
        <v>70</v>
      </c>
      <c r="D12" s="16" t="s">
        <v>6</v>
      </c>
      <c r="E12" s="51"/>
    </row>
    <row r="13" spans="1:5" ht="39.950000000000003" customHeight="1" x14ac:dyDescent="0.25">
      <c r="A13" s="19">
        <f ca="1">TODAY()+212</f>
        <v>45053</v>
      </c>
      <c r="B13" s="14" t="s">
        <v>13</v>
      </c>
      <c r="C13" s="15">
        <v>30</v>
      </c>
      <c r="D13" s="14" t="s">
        <v>5</v>
      </c>
      <c r="E13" s="51"/>
    </row>
    <row r="14" spans="1:5" ht="39.950000000000003" customHeight="1" x14ac:dyDescent="0.25">
      <c r="A14" s="20">
        <f t="shared" ref="A14:A15" ca="1" si="0">TODAY()+212</f>
        <v>45053</v>
      </c>
      <c r="B14" s="16" t="s">
        <v>13</v>
      </c>
      <c r="C14" s="17">
        <v>31</v>
      </c>
      <c r="D14" s="16" t="s">
        <v>5</v>
      </c>
      <c r="E14" s="51"/>
    </row>
    <row r="15" spans="1:5" ht="39.950000000000003" customHeight="1" x14ac:dyDescent="0.25">
      <c r="A15" s="19">
        <f t="shared" ca="1" si="0"/>
        <v>45053</v>
      </c>
      <c r="B15" s="14" t="s">
        <v>13</v>
      </c>
      <c r="C15" s="15">
        <v>32</v>
      </c>
      <c r="D15" s="14" t="s">
        <v>5</v>
      </c>
      <c r="E15" s="51"/>
    </row>
    <row r="16" spans="1:5" ht="39.950000000000003" customHeight="1" x14ac:dyDescent="0.25">
      <c r="A16" s="20">
        <f ca="1">TODAY()+225</f>
        <v>45066</v>
      </c>
      <c r="B16" s="16" t="s">
        <v>13</v>
      </c>
      <c r="C16" s="17">
        <v>50</v>
      </c>
      <c r="D16" s="16" t="s">
        <v>6</v>
      </c>
      <c r="E16" s="51"/>
    </row>
    <row r="17" spans="1:5" ht="39.950000000000003" customHeight="1" x14ac:dyDescent="0.25">
      <c r="A17" s="19">
        <f ca="1">TODAY()+232</f>
        <v>45073</v>
      </c>
      <c r="B17" s="14" t="s">
        <v>13</v>
      </c>
      <c r="C17" s="15">
        <v>30</v>
      </c>
      <c r="D17" s="14" t="s">
        <v>7</v>
      </c>
      <c r="E17" s="51"/>
    </row>
    <row r="18" spans="1:5" ht="39.950000000000003" customHeight="1" x14ac:dyDescent="0.25">
      <c r="A18" s="20">
        <f ca="1">TODAY()+283</f>
        <v>45124</v>
      </c>
      <c r="B18" s="16" t="s">
        <v>16</v>
      </c>
      <c r="C18" s="17">
        <v>68</v>
      </c>
      <c r="D18" s="16" t="s">
        <v>5</v>
      </c>
    </row>
  </sheetData>
  <mergeCells count="4">
    <mergeCell ref="E4:E7"/>
    <mergeCell ref="E8:E17"/>
    <mergeCell ref="A3:D3"/>
    <mergeCell ref="A1:E1"/>
  </mergeCells>
  <dataValidations count="6">
    <dataValidation allowBlank="1" showInputMessage="1" showErrorMessage="1" prompt="Select Account type in this column under this heading. Press ALT+DOWN ARROW for options, then DOWN ARROW and ENTER to make selection" sqref="D4" xr:uid="{447E2AF1-7639-43FC-85F1-183077C59918}"/>
    <dataValidation allowBlank="1" showInputMessage="1" showErrorMessage="1" prompt="Enter Amount in this column under this heading" sqref="C4" xr:uid="{80B61F41-D138-4C3C-BE9F-38AC07A7A064}"/>
    <dataValidation allowBlank="1" showInputMessage="1" showErrorMessage="1" prompt="Enter Description in this column under this heading" sqref="B4" xr:uid="{04ABCE78-5C70-44D1-A408-4CC46240F3F2}"/>
    <dataValidation allowBlank="1" showInputMessage="1" showErrorMessage="1" prompt="Enter Date in this column under this heading. Use heading filters to find specific entries" sqref="A4" xr:uid="{41BAE7F2-C0BD-4902-B677-BFFBD65CF946}"/>
    <dataValidation allowBlank="1" showInputMessage="1" showErrorMessage="1" prompt="Enter details in table below. Slicers to filter table data by Account and Description are in cell F4 and F8" sqref="A3" xr:uid="{241778E1-CD49-4A5B-97A4-919D70FD4485}"/>
    <dataValidation type="list" errorStyle="warning" allowBlank="1" showInputMessage="1" showErrorMessage="1" error="Select Account type from the list. Select CANCEL, then press ALT+DOWN ARROW for options, then DOWN ARROW and ENTER to make selection" sqref="D5:D18" xr:uid="{678C8EC7-954B-410C-A1B9-F8D4FE4EA591}">
      <formula1>AccountList</formula1>
    </dataValidation>
  </dataValidations>
  <pageMargins left="0.7" right="0.7" top="0.75" bottom="0.75" header="0.3" footer="0.3"/>
  <pageSetup scale="87" orientation="portrait" r:id="rId1"/>
  <colBreaks count="1" manualBreakCount="1">
    <brk id="5" max="1048575" man="1"/>
  </colBreak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C3266-2907-467C-9469-052B09B2471D}">
  <dimension ref="A1:E38"/>
  <sheetViews>
    <sheetView tabSelected="1" view="pageBreakPreview" zoomScale="60" zoomScaleNormal="70" workbookViewId="0">
      <selection activeCell="F5" sqref="F5"/>
    </sheetView>
  </sheetViews>
  <sheetFormatPr defaultColWidth="22.7109375" defaultRowHeight="35.1" customHeight="1" x14ac:dyDescent="0.3"/>
  <cols>
    <col min="1" max="1" width="30.7109375" style="28" customWidth="1"/>
    <col min="2" max="16384" width="22.7109375" style="25"/>
  </cols>
  <sheetData>
    <row r="1" spans="1:5" ht="45" customHeight="1" x14ac:dyDescent="0.3">
      <c r="A1" s="55" t="s">
        <v>31</v>
      </c>
      <c r="B1" s="55"/>
      <c r="C1" s="55"/>
      <c r="D1" s="55"/>
      <c r="E1" s="55"/>
    </row>
    <row r="2" spans="1:5" ht="45" customHeight="1" thickBot="1" x14ac:dyDescent="0.35">
      <c r="A2" s="56"/>
      <c r="B2" s="56"/>
      <c r="C2" s="56"/>
      <c r="D2" s="56"/>
      <c r="E2" s="56"/>
    </row>
    <row r="3" spans="1:5" ht="35.1" customHeight="1" thickTop="1" x14ac:dyDescent="0.3"/>
    <row r="4" spans="1:5" s="37" customFormat="1" ht="35.1" customHeight="1" x14ac:dyDescent="0.2">
      <c r="A4" s="54" t="s">
        <v>19</v>
      </c>
      <c r="B4" s="54"/>
      <c r="C4" s="54"/>
      <c r="D4" s="54"/>
      <c r="E4" s="54"/>
    </row>
    <row r="5" spans="1:5" ht="35.1" customHeight="1" x14ac:dyDescent="0.3">
      <c r="A5" s="33" t="s">
        <v>20</v>
      </c>
      <c r="B5" s="26"/>
      <c r="C5" s="26"/>
      <c r="D5" s="26"/>
      <c r="E5" s="26"/>
    </row>
    <row r="6" spans="1:5" s="3" customFormat="1" ht="35.1" customHeight="1" x14ac:dyDescent="0.2">
      <c r="A6" s="29"/>
      <c r="B6" s="30" t="s">
        <v>5</v>
      </c>
      <c r="C6" s="30" t="s">
        <v>6</v>
      </c>
      <c r="D6" s="30" t="s">
        <v>7</v>
      </c>
      <c r="E6" s="30" t="s">
        <v>21</v>
      </c>
    </row>
    <row r="7" spans="1:5" s="3" customFormat="1" ht="35.1" customHeight="1" x14ac:dyDescent="0.2">
      <c r="A7" s="29" t="s">
        <v>22</v>
      </c>
      <c r="B7" s="34"/>
      <c r="C7" s="34">
        <v>50</v>
      </c>
      <c r="D7" s="34">
        <v>30</v>
      </c>
      <c r="E7" s="34">
        <v>80</v>
      </c>
    </row>
    <row r="8" spans="1:5" ht="35.1" customHeight="1" x14ac:dyDescent="0.3">
      <c r="A8" s="31" t="s">
        <v>13</v>
      </c>
      <c r="B8" s="32"/>
      <c r="C8" s="32">
        <v>50</v>
      </c>
      <c r="D8" s="32">
        <v>30</v>
      </c>
      <c r="E8" s="32">
        <v>80</v>
      </c>
    </row>
    <row r="9" spans="1:5" s="3" customFormat="1" ht="35.1" customHeight="1" x14ac:dyDescent="0.2">
      <c r="A9" s="29" t="s">
        <v>23</v>
      </c>
      <c r="B9" s="34">
        <v>68</v>
      </c>
      <c r="C9" s="34"/>
      <c r="D9" s="34"/>
      <c r="E9" s="34">
        <v>68</v>
      </c>
    </row>
    <row r="10" spans="1:5" ht="35.1" customHeight="1" x14ac:dyDescent="0.3">
      <c r="A10" s="31" t="s">
        <v>16</v>
      </c>
      <c r="B10" s="32">
        <v>68</v>
      </c>
      <c r="C10" s="32"/>
      <c r="D10" s="32"/>
      <c r="E10" s="32">
        <v>68</v>
      </c>
    </row>
    <row r="11" spans="1:5" s="3" customFormat="1" ht="35.1" customHeight="1" x14ac:dyDescent="0.2">
      <c r="A11" s="29" t="s">
        <v>25</v>
      </c>
      <c r="B11" s="34">
        <v>45</v>
      </c>
      <c r="C11" s="34">
        <v>230</v>
      </c>
      <c r="D11" s="34"/>
      <c r="E11" s="34">
        <v>275</v>
      </c>
    </row>
    <row r="12" spans="1:5" ht="35.1" customHeight="1" x14ac:dyDescent="0.3">
      <c r="A12" s="31" t="s">
        <v>13</v>
      </c>
      <c r="B12" s="32">
        <v>40</v>
      </c>
      <c r="C12" s="32"/>
      <c r="D12" s="32"/>
      <c r="E12" s="32">
        <v>40</v>
      </c>
    </row>
    <row r="13" spans="1:5" ht="35.1" customHeight="1" x14ac:dyDescent="0.3">
      <c r="A13" s="27" t="s">
        <v>15</v>
      </c>
      <c r="B13" s="9"/>
      <c r="C13" s="9">
        <v>230</v>
      </c>
      <c r="D13" s="9"/>
      <c r="E13" s="9">
        <v>230</v>
      </c>
    </row>
    <row r="14" spans="1:5" ht="35.1" customHeight="1" x14ac:dyDescent="0.3">
      <c r="A14" s="31" t="s">
        <v>14</v>
      </c>
      <c r="B14" s="32">
        <v>5</v>
      </c>
      <c r="C14" s="32"/>
      <c r="D14" s="32"/>
      <c r="E14" s="32">
        <v>5</v>
      </c>
    </row>
    <row r="15" spans="1:5" s="3" customFormat="1" ht="35.1" customHeight="1" x14ac:dyDescent="0.2">
      <c r="A15" s="29" t="s">
        <v>26</v>
      </c>
      <c r="B15" s="34">
        <v>123</v>
      </c>
      <c r="C15" s="34"/>
      <c r="D15" s="34"/>
      <c r="E15" s="34">
        <v>123</v>
      </c>
    </row>
    <row r="16" spans="1:5" ht="35.1" customHeight="1" x14ac:dyDescent="0.3">
      <c r="A16" s="31" t="s">
        <v>17</v>
      </c>
      <c r="B16" s="32">
        <v>53</v>
      </c>
      <c r="C16" s="32"/>
      <c r="D16" s="32"/>
      <c r="E16" s="32">
        <v>53</v>
      </c>
    </row>
    <row r="17" spans="1:5" ht="35.1" customHeight="1" x14ac:dyDescent="0.3">
      <c r="A17" s="27" t="s">
        <v>16</v>
      </c>
      <c r="B17" s="9">
        <v>70</v>
      </c>
      <c r="C17" s="9"/>
      <c r="D17" s="9"/>
      <c r="E17" s="9">
        <v>70</v>
      </c>
    </row>
    <row r="18" spans="1:5" s="3" customFormat="1" ht="35.1" customHeight="1" x14ac:dyDescent="0.2">
      <c r="A18" s="35" t="s">
        <v>27</v>
      </c>
      <c r="B18" s="36">
        <v>230</v>
      </c>
      <c r="C18" s="36">
        <v>100</v>
      </c>
      <c r="D18" s="36"/>
      <c r="E18" s="36">
        <v>330</v>
      </c>
    </row>
    <row r="19" spans="1:5" ht="35.1" customHeight="1" x14ac:dyDescent="0.3">
      <c r="A19" s="27" t="s">
        <v>15</v>
      </c>
      <c r="B19" s="9">
        <v>230</v>
      </c>
      <c r="C19" s="9"/>
      <c r="D19" s="9"/>
      <c r="E19" s="9">
        <v>230</v>
      </c>
    </row>
    <row r="20" spans="1:5" ht="35.1" customHeight="1" x14ac:dyDescent="0.3">
      <c r="A20" s="31" t="s">
        <v>18</v>
      </c>
      <c r="B20" s="32"/>
      <c r="C20" s="32">
        <v>100</v>
      </c>
      <c r="D20" s="32"/>
      <c r="E20" s="32">
        <v>100</v>
      </c>
    </row>
    <row r="21" spans="1:5" s="3" customFormat="1" ht="35.1" customHeight="1" x14ac:dyDescent="0.2">
      <c r="A21" s="29" t="s">
        <v>28</v>
      </c>
      <c r="B21" s="34">
        <v>30</v>
      </c>
      <c r="C21" s="34">
        <v>70</v>
      </c>
      <c r="D21" s="34"/>
      <c r="E21" s="34">
        <v>100</v>
      </c>
    </row>
    <row r="22" spans="1:5" ht="35.1" customHeight="1" x14ac:dyDescent="0.3">
      <c r="A22" s="31" t="s">
        <v>13</v>
      </c>
      <c r="B22" s="32">
        <v>30</v>
      </c>
      <c r="C22" s="32"/>
      <c r="D22" s="32"/>
      <c r="E22" s="32">
        <v>30</v>
      </c>
    </row>
    <row r="23" spans="1:5" ht="35.1" customHeight="1" x14ac:dyDescent="0.3">
      <c r="A23" s="27" t="s">
        <v>16</v>
      </c>
      <c r="B23" s="9"/>
      <c r="C23" s="9">
        <v>70</v>
      </c>
      <c r="D23" s="9"/>
      <c r="E23" s="9">
        <v>70</v>
      </c>
    </row>
    <row r="24" spans="1:5" s="3" customFormat="1" ht="35.1" customHeight="1" x14ac:dyDescent="0.2">
      <c r="A24" s="35" t="s">
        <v>21</v>
      </c>
      <c r="B24" s="36">
        <v>496</v>
      </c>
      <c r="C24" s="36">
        <v>450</v>
      </c>
      <c r="D24" s="36">
        <v>30</v>
      </c>
      <c r="E24" s="36">
        <v>976</v>
      </c>
    </row>
    <row r="26" spans="1:5" ht="35.1" customHeight="1" x14ac:dyDescent="0.3">
      <c r="A26" s="57"/>
      <c r="B26" s="57"/>
      <c r="C26" s="57"/>
      <c r="D26" s="57"/>
    </row>
    <row r="27" spans="1:5" ht="35.1" customHeight="1" x14ac:dyDescent="0.3">
      <c r="A27" s="57"/>
      <c r="B27" s="57"/>
      <c r="C27" s="57"/>
      <c r="D27" s="57"/>
    </row>
    <row r="28" spans="1:5" ht="35.1" customHeight="1" x14ac:dyDescent="0.3">
      <c r="A28" s="57"/>
      <c r="B28" s="57"/>
      <c r="C28" s="57"/>
      <c r="D28" s="57"/>
    </row>
    <row r="29" spans="1:5" ht="35.1" customHeight="1" x14ac:dyDescent="0.3">
      <c r="A29" s="57"/>
      <c r="B29" s="57"/>
      <c r="C29" s="57"/>
      <c r="D29" s="57"/>
    </row>
    <row r="30" spans="1:5" ht="35.1" customHeight="1" x14ac:dyDescent="0.3">
      <c r="A30" s="57"/>
      <c r="B30" s="57"/>
      <c r="C30" s="57"/>
      <c r="D30" s="57"/>
    </row>
    <row r="31" spans="1:5" ht="35.1" customHeight="1" x14ac:dyDescent="0.3">
      <c r="A31" s="57"/>
      <c r="B31" s="57"/>
      <c r="C31" s="57"/>
      <c r="D31" s="57"/>
    </row>
    <row r="32" spans="1:5" ht="35.1" customHeight="1" x14ac:dyDescent="0.3">
      <c r="A32" s="57"/>
      <c r="B32" s="57"/>
      <c r="C32" s="57"/>
      <c r="D32" s="57"/>
    </row>
    <row r="33" spans="1:4" ht="35.1" customHeight="1" x14ac:dyDescent="0.3">
      <c r="A33" s="57"/>
      <c r="B33" s="57"/>
      <c r="C33" s="57"/>
      <c r="D33" s="57"/>
    </row>
    <row r="34" spans="1:4" ht="35.1" customHeight="1" x14ac:dyDescent="0.3">
      <c r="A34" s="57"/>
      <c r="B34" s="57"/>
      <c r="C34" s="57"/>
      <c r="D34" s="57"/>
    </row>
    <row r="35" spans="1:4" ht="35.1" customHeight="1" x14ac:dyDescent="0.3">
      <c r="A35" s="57"/>
      <c r="B35" s="57"/>
      <c r="C35" s="57"/>
      <c r="D35" s="57"/>
    </row>
    <row r="36" spans="1:4" ht="35.1" customHeight="1" x14ac:dyDescent="0.3">
      <c r="A36" s="57"/>
      <c r="B36" s="57"/>
      <c r="C36" s="57"/>
      <c r="D36" s="57"/>
    </row>
    <row r="37" spans="1:4" ht="35.1" customHeight="1" x14ac:dyDescent="0.3">
      <c r="A37" s="57"/>
      <c r="B37" s="57"/>
      <c r="C37" s="57"/>
      <c r="D37" s="57"/>
    </row>
    <row r="38" spans="1:4" ht="35.1" customHeight="1" x14ac:dyDescent="0.3">
      <c r="A38" s="57"/>
      <c r="B38" s="57"/>
      <c r="C38" s="57"/>
      <c r="D38" s="57"/>
    </row>
  </sheetData>
  <mergeCells count="3">
    <mergeCell ref="A4:E4"/>
    <mergeCell ref="A1:E2"/>
    <mergeCell ref="A26:D38"/>
  </mergeCells>
  <dataValidations count="1">
    <dataValidation allowBlank="1" showInputMessage="1" showErrorMessage="1" prompt="Spending Summary details are automatically updated in table below from Cash Spent table" sqref="A4:E4" xr:uid="{E8E9E6BB-4357-4246-9129-698245807F3F}"/>
  </dataValidations>
  <pageMargins left="0.7" right="0.7" top="0.75" bottom="0.75" header="0.3" footer="0.3"/>
  <pageSetup scale="74"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B972C-859B-46F3-8CB7-B8B9D636A045}">
  <dimension ref="A1:E16"/>
  <sheetViews>
    <sheetView zoomScaleNormal="100" workbookViewId="0">
      <selection activeCell="G5" sqref="G5"/>
    </sheetView>
  </sheetViews>
  <sheetFormatPr defaultColWidth="22.7109375" defaultRowHeight="35.1" customHeight="1" x14ac:dyDescent="0.3"/>
  <cols>
    <col min="1" max="1" width="22.7109375" style="23"/>
    <col min="2" max="16384" width="22.7109375" style="4"/>
  </cols>
  <sheetData>
    <row r="1" spans="1:5" ht="35.1" customHeight="1" x14ac:dyDescent="0.3">
      <c r="A1" s="58" t="s">
        <v>32</v>
      </c>
      <c r="B1" s="58"/>
      <c r="C1" s="58"/>
      <c r="D1" s="58"/>
      <c r="E1" s="58"/>
    </row>
    <row r="2" spans="1:5" ht="35.1" customHeight="1" thickBot="1" x14ac:dyDescent="0.35">
      <c r="A2" s="53"/>
      <c r="B2" s="53"/>
      <c r="C2" s="53"/>
      <c r="D2" s="53"/>
      <c r="E2" s="53"/>
    </row>
    <row r="3" spans="1:5" ht="35.1" customHeight="1" thickTop="1" x14ac:dyDescent="0.3"/>
    <row r="4" spans="1:5" s="37" customFormat="1" ht="35.1" customHeight="1" x14ac:dyDescent="0.2">
      <c r="A4" s="39" t="s">
        <v>24</v>
      </c>
      <c r="B4" s="40" t="s">
        <v>5</v>
      </c>
      <c r="C4" s="40" t="s">
        <v>6</v>
      </c>
      <c r="D4" s="40" t="s">
        <v>7</v>
      </c>
      <c r="E4" s="40" t="s">
        <v>21</v>
      </c>
    </row>
    <row r="5" spans="1:5" ht="35.1" customHeight="1" x14ac:dyDescent="0.3">
      <c r="A5" s="38" t="s">
        <v>22</v>
      </c>
      <c r="B5" s="24"/>
      <c r="C5" s="24">
        <v>50</v>
      </c>
      <c r="D5" s="24">
        <v>30</v>
      </c>
      <c r="E5" s="24">
        <v>80</v>
      </c>
    </row>
    <row r="6" spans="1:5" ht="35.1" customHeight="1" x14ac:dyDescent="0.3">
      <c r="A6" s="41" t="s">
        <v>23</v>
      </c>
      <c r="B6" s="42">
        <v>68</v>
      </c>
      <c r="C6" s="42"/>
      <c r="D6" s="42"/>
      <c r="E6" s="42">
        <v>68</v>
      </c>
    </row>
    <row r="7" spans="1:5" ht="35.1" customHeight="1" x14ac:dyDescent="0.3">
      <c r="A7" s="38" t="s">
        <v>33</v>
      </c>
      <c r="B7" s="24">
        <v>68</v>
      </c>
      <c r="C7" s="24"/>
      <c r="D7" s="24"/>
      <c r="E7" s="24">
        <v>68</v>
      </c>
    </row>
    <row r="8" spans="1:5" ht="35.1" customHeight="1" x14ac:dyDescent="0.3">
      <c r="A8" s="41" t="s">
        <v>34</v>
      </c>
      <c r="B8" s="42">
        <v>68</v>
      </c>
      <c r="C8" s="42"/>
      <c r="D8" s="42"/>
      <c r="E8" s="42">
        <v>68</v>
      </c>
    </row>
    <row r="9" spans="1:5" ht="35.1" customHeight="1" x14ac:dyDescent="0.3">
      <c r="A9" s="38" t="s">
        <v>35</v>
      </c>
      <c r="B9" s="24">
        <v>68</v>
      </c>
      <c r="C9" s="24"/>
      <c r="D9" s="24"/>
      <c r="E9" s="24">
        <v>68</v>
      </c>
    </row>
    <row r="10" spans="1:5" ht="35.1" customHeight="1" x14ac:dyDescent="0.3">
      <c r="A10" s="41" t="s">
        <v>36</v>
      </c>
      <c r="B10" s="42">
        <v>68</v>
      </c>
      <c r="C10" s="42"/>
      <c r="D10" s="42"/>
      <c r="E10" s="42">
        <v>68</v>
      </c>
    </row>
    <row r="11" spans="1:5" ht="35.1" customHeight="1" x14ac:dyDescent="0.3">
      <c r="A11" s="38" t="s">
        <v>37</v>
      </c>
      <c r="B11" s="24">
        <v>68</v>
      </c>
      <c r="C11" s="24"/>
      <c r="D11" s="24"/>
      <c r="E11" s="24">
        <v>68</v>
      </c>
    </row>
    <row r="12" spans="1:5" ht="35.1" customHeight="1" x14ac:dyDescent="0.3">
      <c r="A12" s="41" t="s">
        <v>25</v>
      </c>
      <c r="B12" s="42">
        <v>45</v>
      </c>
      <c r="C12" s="42">
        <v>230</v>
      </c>
      <c r="D12" s="42"/>
      <c r="E12" s="42">
        <v>275</v>
      </c>
    </row>
    <row r="13" spans="1:5" ht="35.1" customHeight="1" x14ac:dyDescent="0.3">
      <c r="A13" s="38" t="s">
        <v>26</v>
      </c>
      <c r="B13" s="24">
        <v>123</v>
      </c>
      <c r="C13" s="24"/>
      <c r="D13" s="24"/>
      <c r="E13" s="24">
        <v>123</v>
      </c>
    </row>
    <row r="14" spans="1:5" ht="35.1" customHeight="1" x14ac:dyDescent="0.3">
      <c r="A14" s="41" t="s">
        <v>27</v>
      </c>
      <c r="B14" s="42">
        <v>230</v>
      </c>
      <c r="C14" s="42">
        <v>100</v>
      </c>
      <c r="D14" s="42"/>
      <c r="E14" s="42">
        <v>330</v>
      </c>
    </row>
    <row r="15" spans="1:5" ht="35.1" customHeight="1" x14ac:dyDescent="0.3">
      <c r="A15" s="38" t="s">
        <v>28</v>
      </c>
      <c r="B15" s="24">
        <v>30</v>
      </c>
      <c r="C15" s="24">
        <v>70</v>
      </c>
      <c r="D15" s="24"/>
      <c r="E15" s="24">
        <v>100</v>
      </c>
    </row>
    <row r="16" spans="1:5" s="37" customFormat="1" ht="35.1" customHeight="1" x14ac:dyDescent="0.2">
      <c r="A16" s="43" t="s">
        <v>21</v>
      </c>
      <c r="B16" s="44">
        <v>496</v>
      </c>
      <c r="C16" s="44">
        <v>450</v>
      </c>
      <c r="D16" s="44">
        <v>30</v>
      </c>
      <c r="E16" s="44">
        <v>976</v>
      </c>
    </row>
  </sheetData>
  <mergeCells count="1">
    <mergeCell ref="A1:E2"/>
  </mergeCells>
  <phoneticPr fontId="19" type="noConversion"/>
  <pageMargins left="0.7" right="0.7" top="0.75" bottom="0.75" header="0.3" footer="0.3"/>
  <pageSetup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134604-2040-4903-854D-3A900CC7EEC7}">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B5597AEA-0E65-40D9-82F3-2D4C84D00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25464B-157B-483B-B628-57EE2CC446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Cash Summary</vt:lpstr>
      <vt:lpstr>Cash Spent</vt:lpstr>
      <vt:lpstr>Monthly Summary</vt:lpstr>
      <vt:lpstr>Chart Data</vt:lpstr>
      <vt:lpstr>'Cash Spent'!Print_Area</vt:lpstr>
      <vt:lpstr>'Cash Summary'!Print_Area</vt:lpstr>
      <vt:lpstr>'Monthly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2019-05-28T20:23:46Z</dcterms:created>
  <dcterms:modified xsi:type="dcterms:W3CDTF">2022-10-08T05:31:20Z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