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1"/>
  <workbookPr updateLinks="never" codeName="ThisWorkbook" autoCompressPictures="0"/>
  <mc:AlternateContent xmlns:mc="http://schemas.openxmlformats.org/markup-compatibility/2006">
    <mc:Choice Requires="x15">
      <x15ac:absPath xmlns:x15ac="http://schemas.microsoft.com/office/spreadsheetml/2010/11/ac" url="C:\Users\GLOBAL\OneDrive\Desktop\New folder (5)\"/>
    </mc:Choice>
  </mc:AlternateContent>
  <xr:revisionPtr revIDLastSave="0" documentId="13_ncr:1_{AAE18759-A15C-40C1-879C-E96DE5DFEFF1}" xr6:coauthVersionLast="36" xr6:coauthVersionMax="46" xr10:uidLastSave="{00000000-0000-0000-0000-000000000000}"/>
  <bookViews>
    <workbookView xWindow="-90" yWindow="-90" windowWidth="19380" windowHeight="10380" firstSheet="2" activeTab="2" xr2:uid="{00000000-000D-0000-FFFF-FFFF00000000}"/>
  </bookViews>
  <sheets>
    <sheet name="Months" sheetId="15" state="hidden" r:id="rId1"/>
    <sheet name="Loan Calculator" sheetId="26" state="hidden" r:id="rId2"/>
    <sheet name="4 Cash Flow Forecast(CFF)" sheetId="22" r:id="rId3"/>
    <sheet name="1 Actual Cash Flows" sheetId="32" state="hidden" r:id="rId4"/>
    <sheet name="Excel Tips" sheetId="30" state="hidden" r:id="rId5"/>
  </sheets>
  <externalReferences>
    <externalReference r:id="rId6"/>
  </externalReferences>
  <definedNames>
    <definedName name="Beginning_Balance" localSheetId="4">-FV('Excel Tips'!Interest_Rate/12,'Excel Tips'!Payment_Number-1,-'Excel Tips'!Monthly_Payment,'Excel Tips'!Loan_Amount)</definedName>
    <definedName name="Beginning_Balance" localSheetId="1">-FV('Loan Calculator'!Interest_Rate/12,'Loan Calculator'!Payment_Number-1,-'Loan Calculator'!Monthly_Payment,'Loan Calculator'!Loan_Amount)</definedName>
    <definedName name="Beginning_Balance">-FV(Interest_Rate/12,Payment_Number-1,-Monthly_Payment,Loan_Amount)</definedName>
    <definedName name="ColumnTitle1" localSheetId="4">[1]!Loan[[#Headers],[No.]]</definedName>
    <definedName name="ColumnTitle1" localSheetId="1">Loan3[[#Headers],[No.]]</definedName>
    <definedName name="ColumnTitle1">#REF!</definedName>
    <definedName name="Ending_Balance" localSheetId="4">-FV('Excel Tips'!Interest_Rate/12,'Excel Tips'!Payment_Number,-'Excel Tips'!Monthly_Payment,'Excel Tips'!Loan_Amount)</definedName>
    <definedName name="Ending_Balance" localSheetId="1">-FV('Loan Calculator'!Interest_Rate/12,'Loan Calculator'!Payment_Number,-'Loan Calculator'!Monthly_Payment,'Loan Calculator'!Loan_Amount)</definedName>
    <definedName name="Ending_Balance">-FV(Interest_Rate/12,Payment_Number,-Monthly_Payment,Loan_Amount)</definedName>
    <definedName name="Full_Print" localSheetId="1">'Loan Calculator'!$A$4:$H$262</definedName>
    <definedName name="Full_Print">#REF!</definedName>
    <definedName name="Header_Row" localSheetId="4">ROW('[1]Loan Calculator'!$14:$14)</definedName>
    <definedName name="Header_Row" localSheetId="1">ROW('Loan Calculator'!$26:$26)</definedName>
    <definedName name="Header_Row">ROW(#REF!)</definedName>
    <definedName name="Header_Row_Back" localSheetId="4">ROW('[1]Loan Calculator'!$14:$14)</definedName>
    <definedName name="Header_Row_Back" localSheetId="1">ROW('Loan Calculator'!$26:$26)</definedName>
    <definedName name="Header_Row_Back">ROW(#REF!)</definedName>
    <definedName name="Interest" localSheetId="4">-IPMT('Excel Tips'!Interest_Rate/12,'Excel Tips'!Payment_Number,'Excel Tips'!Number_of_Payments,'Excel Tips'!Loan_Amount)</definedName>
    <definedName name="Interest" localSheetId="1">-IPMT('Loan Calculator'!Interest_Rate/12,'Loan Calculator'!Payment_Number,'Loan Calculator'!Number_of_Payments,'Loan Calculator'!Loan_Amount)</definedName>
    <definedName name="Interest">-IPMT(Interest_Rate/12,Payment_Number,Number_of_Payments,Loan_Amount)</definedName>
    <definedName name="Interest_Rate" localSheetId="4">'[1]Loan Calculator'!$E$6</definedName>
    <definedName name="Interest_Rate" localSheetId="1">'Loan Calculator'!$E$18</definedName>
    <definedName name="Interest_Rate">#REF!</definedName>
    <definedName name="Last_Row" localSheetId="4">IF('Excel Tips'!Values_Entered,'Excel Tips'!Header_Row+'Excel Tips'!Number_of_Payments,'Excel Tips'!Header_Row)</definedName>
    <definedName name="Last_Row" localSheetId="1">IF('Loan Calculator'!Values_Entered,'Loan Calculator'!Header_Row+'Loan Calculator'!Number_of_Payments,'Loan Calculator'!Header_Row)</definedName>
    <definedName name="Last_Row">IF(Values_Entered,Header_Row+Number_of_Payments,Header_Row)</definedName>
    <definedName name="Loan_Amount" localSheetId="4">'[1]Loan Calculator'!$E$5</definedName>
    <definedName name="Loan_Amount" localSheetId="1">'Loan Calculator'!$E$17</definedName>
    <definedName name="Loan_Amount">#REF!</definedName>
    <definedName name="Loan_Not_Paid" localSheetId="4">IF('Excel Tips'!Payment_Number&lt;='Excel Tips'!Number_of_Payments,1,0)</definedName>
    <definedName name="Loan_Not_Paid" localSheetId="1">IF('Loan Calculator'!Payment_Number&lt;='Loan Calculator'!Number_of_Payments,1,0)</definedName>
    <definedName name="Loan_Not_Paid">IF(Payment_Number&lt;=Number_of_Payments,1,0)</definedName>
    <definedName name="Loan_Start" localSheetId="4">'[1]Loan Calculator'!$E$8</definedName>
    <definedName name="Loan_Start" localSheetId="1">'Loan Calculator'!$E$20</definedName>
    <definedName name="Loan_Start">#REF!</definedName>
    <definedName name="Loan_Years" localSheetId="4">'[1]Loan Calculator'!$E$7</definedName>
    <definedName name="Loan_Years" localSheetId="1">'Loan Calculator'!$E$19</definedName>
    <definedName name="Loan_Years">#REF!</definedName>
    <definedName name="Monthly_Payment" localSheetId="4">-PMT('Excel Tips'!Interest_Rate/12,'Excel Tips'!Number_of_Payments,'Excel Tips'!Loan_Amount)</definedName>
    <definedName name="Monthly_Payment" localSheetId="1">-PMT('Loan Calculator'!Interest_Rate/12,'Loan Calculator'!Number_of_Payments,'Loan Calculator'!Loan_Amount)</definedName>
    <definedName name="Monthly_Payment">-PMT(Interest_Rate/12,Number_of_Payments,Loan_Amount)</definedName>
    <definedName name="Number_of_Payments" localSheetId="4">'[1]Loan Calculator'!$E$11</definedName>
    <definedName name="Number_of_Payments" localSheetId="1">'Loan Calculator'!$E$22</definedName>
    <definedName name="Number_of_Payments">#REF!</definedName>
    <definedName name="Payment_Date" localSheetId="4">DATE(YEAR('Excel Tips'!Loan_Start),MONTH('Excel Tips'!Loan_Start)+'Excel Tips'!Payment_Number,DAY('Excel Tips'!Loan_Start))</definedName>
    <definedName name="Payment_Date" localSheetId="1">DATE(YEAR('Loan Calculator'!Loan_Start),MONTH('Loan Calculator'!Loan_Start)+'Loan Calculator'!Payment_Number,DAY('Loan Calculator'!Loan_Start))</definedName>
    <definedName name="Payment_Date">DATE(YEAR(Loan_Start),MONTH(Loan_Start)+Payment_Number,DAY(Loan_Start))</definedName>
    <definedName name="Payment_Number" localSheetId="4">ROW()-'Excel Tips'!Header_Row</definedName>
    <definedName name="Payment_Number" localSheetId="1">ROW()-'Loan Calculator'!Header_Row</definedName>
    <definedName name="Payment_Number">ROW()-Header_Row</definedName>
    <definedName name="Principal" localSheetId="4">-PPMT('Excel Tips'!Interest_Rate/12,'Excel Tips'!Payment_Number,'Excel Tips'!Number_of_Payments,'Excel Tips'!Loan_Amount)</definedName>
    <definedName name="Principal" localSheetId="1">-PPMT('Loan Calculator'!Interest_Rate/12,'Loan Calculator'!Payment_Number,'Loan Calculator'!Number_of_Payments,'Loan Calculator'!Loan_Amount)</definedName>
    <definedName name="Principal">-PPMT(Interest_Rate/12,Payment_Number,Number_of_Payments,Loan_Amount)</definedName>
    <definedName name="_xlnm.Print_Area" localSheetId="3">'1 Actual Cash Flows'!$A$1:$L$56</definedName>
    <definedName name="_xlnm.Print_Area" localSheetId="2">'4 Cash Flow Forecast(CFF)'!$B$1:$Q$45</definedName>
    <definedName name="_xlnm.Print_Area" localSheetId="4">'Excel Tips'!$A$1:$O$6</definedName>
    <definedName name="_xlnm.Print_Titles" localSheetId="1">'Loan Calculator'!$26:$26</definedName>
    <definedName name="RowTitleRegion1..E6" localSheetId="1">'Loan Calculator'!$B$17</definedName>
    <definedName name="RowTitleRegion1..E6">#REF!</definedName>
    <definedName name="RowTitleRegion2..E11" localSheetId="1">'Loan Calculator'!$B$22</definedName>
    <definedName name="RowTitleRegion2..E11">#REF!</definedName>
    <definedName name="Total_Cost" localSheetId="4">'[1]Loan Calculator'!$E$13</definedName>
    <definedName name="Total_Cost" localSheetId="1">'Loan Calculator'!$E$24</definedName>
    <definedName name="Total_Cost">#REF!</definedName>
    <definedName name="Total_Interest" localSheetId="1">'Loan Calculator'!$E$23</definedName>
    <definedName name="Total_Interest">#REF!</definedName>
    <definedName name="Values_Entered" localSheetId="4">IF('Excel Tips'!Loan_Amount*'Excel Tips'!Interest_Rate*'Excel Tips'!Loan_Years*'Excel Tips'!Loan_Start&gt;0,1,0)</definedName>
    <definedName name="Values_Entered" localSheetId="1">IF('Loan Calculator'!Loan_Amount*'Loan Calculator'!Interest_Rate*'Loan Calculator'!Loan_Years*'Loan Calculator'!Loan_Start&gt;0,1,0)</definedName>
    <definedName name="Values_Entered">IF(Loan_Amount*Interest_Rate*Loan_Years*Loan_Start&gt;0,1,0)</definedName>
  </definedNames>
  <calcPr calcId="191028"/>
  <extLst>
    <ext xmlns:mx="http://schemas.microsoft.com/office/mac/excel/2008/main" uri="{7523E5D3-25F3-A5E0-1632-64F254C22452}">
      <mx:ArchID Flags="2"/>
    </ext>
  </extLst>
</workbook>
</file>

<file path=xl/calcChain.xml><?xml version="1.0" encoding="utf-8"?>
<calcChain xmlns="http://schemas.openxmlformats.org/spreadsheetml/2006/main">
  <c r="G43" i="32" l="1"/>
  <c r="G45" i="32" s="1"/>
  <c r="E43" i="32"/>
  <c r="D43" i="32"/>
  <c r="K42" i="32"/>
  <c r="K41" i="32"/>
  <c r="K40" i="32"/>
  <c r="K39" i="32"/>
  <c r="K38" i="32"/>
  <c r="J37" i="32"/>
  <c r="J43" i="32" s="1"/>
  <c r="I37" i="32"/>
  <c r="I43" i="32" s="1"/>
  <c r="H37" i="32"/>
  <c r="H43" i="32" s="1"/>
  <c r="G37" i="32"/>
  <c r="F37" i="32"/>
  <c r="F43" i="32" s="1"/>
  <c r="K36" i="32"/>
  <c r="K35" i="32"/>
  <c r="K34" i="32"/>
  <c r="K33" i="32"/>
  <c r="K32" i="32"/>
  <c r="K31" i="32"/>
  <c r="K30" i="32"/>
  <c r="K29" i="32"/>
  <c r="K28" i="32"/>
  <c r="K27" i="32"/>
  <c r="K26" i="32"/>
  <c r="K25" i="32"/>
  <c r="K24" i="32"/>
  <c r="K23" i="32"/>
  <c r="J19" i="32"/>
  <c r="J45" i="32" s="1"/>
  <c r="I19" i="32"/>
  <c r="I45" i="32" s="1"/>
  <c r="H19" i="32"/>
  <c r="G19" i="32"/>
  <c r="F19" i="32"/>
  <c r="F45" i="32" s="1"/>
  <c r="E19" i="32"/>
  <c r="D19" i="32"/>
  <c r="K19" i="32" s="1"/>
  <c r="K18" i="32"/>
  <c r="K17" i="32"/>
  <c r="K16" i="32"/>
  <c r="K15" i="32"/>
  <c r="K14" i="32"/>
  <c r="K13" i="32"/>
  <c r="E45" i="32" l="1"/>
  <c r="H45" i="32"/>
  <c r="K43" i="32"/>
  <c r="K45" i="32" s="1"/>
  <c r="D45" i="32"/>
  <c r="D49" i="32" s="1"/>
  <c r="E47" i="32" s="1"/>
  <c r="E49" i="32" s="1"/>
  <c r="F47" i="32" s="1"/>
  <c r="F49" i="32" s="1"/>
  <c r="G47" i="32" s="1"/>
  <c r="G49" i="32" s="1"/>
  <c r="H47" i="32" s="1"/>
  <c r="K37" i="32"/>
  <c r="H49" i="32" l="1"/>
  <c r="I47" i="32" s="1"/>
  <c r="I49" i="32" s="1"/>
  <c r="J47" i="32" s="1"/>
  <c r="J49" i="32" s="1"/>
  <c r="K47" i="32" s="1"/>
  <c r="K49" i="32" s="1"/>
  <c r="D8" i="22" l="1"/>
  <c r="E5" i="30" l="1"/>
  <c r="E4" i="30"/>
  <c r="E3" i="30"/>
  <c r="G19" i="26" l="1"/>
  <c r="G21" i="26"/>
  <c r="B20" i="26"/>
  <c r="E22" i="26"/>
  <c r="H57" i="26" s="1"/>
  <c r="D18" i="22"/>
  <c r="D23" i="22"/>
  <c r="Q23" i="22" s="1"/>
  <c r="Q44" i="22"/>
  <c r="Q43" i="22"/>
  <c r="Q42" i="22"/>
  <c r="Q41" i="22"/>
  <c r="Q40" i="22"/>
  <c r="Q39" i="22"/>
  <c r="Q37" i="22"/>
  <c r="Q36" i="22"/>
  <c r="Q34" i="22"/>
  <c r="Q33" i="22"/>
  <c r="Q32" i="22"/>
  <c r="Q31" i="22"/>
  <c r="Q30" i="22"/>
  <c r="Q29" i="22"/>
  <c r="Q28" i="22"/>
  <c r="Q27" i="22"/>
  <c r="Q26" i="22"/>
  <c r="Q25" i="22"/>
  <c r="Q24" i="22"/>
  <c r="F118" i="26"/>
  <c r="D148" i="26"/>
  <c r="H152" i="26"/>
  <c r="H185" i="26"/>
  <c r="F157" i="26"/>
  <c r="C178" i="26"/>
  <c r="F169" i="26"/>
  <c r="B173" i="26"/>
  <c r="F192" i="26"/>
  <c r="E205" i="26"/>
  <c r="B202" i="26"/>
  <c r="F164" i="26"/>
  <c r="D170" i="26"/>
  <c r="H182" i="26"/>
  <c r="B184" i="26"/>
  <c r="F196" i="26"/>
  <c r="C201" i="26"/>
  <c r="F212" i="26"/>
  <c r="F155" i="26"/>
  <c r="B167" i="26"/>
  <c r="D169" i="26"/>
  <c r="G180" i="26"/>
  <c r="D185" i="26"/>
  <c r="H197" i="26"/>
  <c r="F203" i="26"/>
  <c r="G217" i="26"/>
  <c r="F238" i="26"/>
  <c r="B181" i="26"/>
  <c r="F185" i="26"/>
  <c r="C198" i="26"/>
  <c r="H203" i="26"/>
  <c r="E221" i="26"/>
  <c r="E244" i="26"/>
  <c r="B227" i="26"/>
  <c r="G238" i="26"/>
  <c r="C227" i="26"/>
  <c r="E245" i="26"/>
  <c r="H233" i="26"/>
  <c r="G239" i="26"/>
  <c r="C228" i="26"/>
  <c r="H239" i="26"/>
  <c r="H218" i="26"/>
  <c r="E220" i="26"/>
  <c r="F231" i="26"/>
  <c r="E252" i="26"/>
  <c r="D223" i="26"/>
  <c r="H240" i="26"/>
  <c r="D253" i="26"/>
  <c r="D229" i="26"/>
  <c r="B241" i="26"/>
  <c r="F225" i="26"/>
  <c r="E232" i="26"/>
  <c r="H243" i="26"/>
  <c r="G250" i="26"/>
  <c r="B229" i="26"/>
  <c r="H235" i="26"/>
  <c r="D247" i="26"/>
  <c r="C254" i="26"/>
  <c r="H259" i="26"/>
  <c r="B258" i="26"/>
  <c r="D222" i="26"/>
  <c r="G225" i="26"/>
  <c r="E231" i="26"/>
  <c r="H234" i="26"/>
  <c r="E239" i="26"/>
  <c r="F240" i="26"/>
  <c r="B244" i="26"/>
  <c r="F248" i="26"/>
  <c r="G249" i="26"/>
  <c r="C253" i="26"/>
  <c r="G257" i="26"/>
  <c r="H258" i="26"/>
  <c r="E254" i="26"/>
  <c r="B259" i="26"/>
  <c r="C260" i="26"/>
  <c r="B216" i="26"/>
  <c r="F220" i="26"/>
  <c r="G221" i="26"/>
  <c r="C225" i="26"/>
  <c r="G229" i="26"/>
  <c r="H230" i="26"/>
  <c r="D234" i="26"/>
  <c r="H238" i="26"/>
  <c r="B240" i="26"/>
  <c r="E243" i="26"/>
  <c r="B248" i="26"/>
  <c r="C249" i="26"/>
  <c r="F252" i="26"/>
  <c r="C257" i="26"/>
  <c r="D258" i="26"/>
  <c r="G261" i="26"/>
  <c r="D217" i="26"/>
  <c r="E218" i="26"/>
  <c r="H221" i="26"/>
  <c r="E226" i="26"/>
  <c r="F227" i="26"/>
  <c r="B231" i="26"/>
  <c r="F235" i="26"/>
  <c r="G236" i="26"/>
  <c r="C240" i="26"/>
  <c r="G244" i="26"/>
  <c r="H245" i="26"/>
  <c r="D249" i="26"/>
  <c r="H253" i="26"/>
  <c r="B255" i="26"/>
  <c r="E258" i="26"/>
  <c r="C215" i="26"/>
  <c r="D216" i="26"/>
  <c r="G219" i="26"/>
  <c r="D224" i="26"/>
  <c r="E225" i="26"/>
  <c r="H228" i="26"/>
  <c r="E233" i="26"/>
  <c r="F234" i="26"/>
  <c r="B238" i="26"/>
  <c r="F242" i="26"/>
  <c r="G243" i="26"/>
  <c r="C247" i="26"/>
  <c r="G251" i="26"/>
  <c r="H252" i="26"/>
  <c r="D256" i="26"/>
  <c r="H260" i="26"/>
  <c r="B262" i="26"/>
  <c r="C262" i="26"/>
  <c r="D45" i="22"/>
  <c r="H224" i="26" l="1"/>
  <c r="C220" i="26"/>
  <c r="B218" i="26"/>
  <c r="F221" i="26"/>
  <c r="F209" i="26"/>
  <c r="F193" i="26"/>
  <c r="H179" i="26"/>
  <c r="E210" i="26"/>
  <c r="D193" i="26"/>
  <c r="F179" i="26"/>
  <c r="D161" i="26"/>
  <c r="B208" i="26"/>
  <c r="D194" i="26"/>
  <c r="B176" i="26"/>
  <c r="B160" i="26"/>
  <c r="G203" i="26"/>
  <c r="F206" i="26"/>
  <c r="G183" i="26"/>
  <c r="D147" i="26"/>
  <c r="E129" i="26"/>
  <c r="D230" i="26"/>
  <c r="C221" i="26"/>
  <c r="H256" i="26"/>
  <c r="B245" i="26"/>
  <c r="G226" i="26"/>
  <c r="F241" i="26"/>
  <c r="F261" i="26"/>
  <c r="B226" i="26"/>
  <c r="F237" i="26"/>
  <c r="F246" i="26"/>
  <c r="G262" i="26"/>
  <c r="E257" i="26"/>
  <c r="D248" i="26"/>
  <c r="C239" i="26"/>
  <c r="B230" i="26"/>
  <c r="H220" i="26"/>
  <c r="F259" i="26"/>
  <c r="E250" i="26"/>
  <c r="D241" i="26"/>
  <c r="C232" i="26"/>
  <c r="B223" i="26"/>
  <c r="H213" i="26"/>
  <c r="G253" i="26"/>
  <c r="F244" i="26"/>
  <c r="E235" i="26"/>
  <c r="D226" i="26"/>
  <c r="C217" i="26"/>
  <c r="F255" i="26"/>
  <c r="D254" i="26"/>
  <c r="C245" i="26"/>
  <c r="B236" i="26"/>
  <c r="H226" i="26"/>
  <c r="B261" i="26"/>
  <c r="C259" i="26"/>
  <c r="C238" i="26"/>
  <c r="B253" i="26"/>
  <c r="G234" i="26"/>
  <c r="D244" i="26"/>
  <c r="F217" i="26"/>
  <c r="H225" i="26"/>
  <c r="C234" i="26"/>
  <c r="E246" i="26"/>
  <c r="C252" i="26"/>
  <c r="G248" i="26"/>
  <c r="F254" i="26"/>
  <c r="E216" i="26"/>
  <c r="B205" i="26"/>
  <c r="D191" i="26"/>
  <c r="G215" i="26"/>
  <c r="H205" i="26"/>
  <c r="C192" i="26"/>
  <c r="H173" i="26"/>
  <c r="G156" i="26"/>
  <c r="H206" i="26"/>
  <c r="F188" i="26"/>
  <c r="E171" i="26"/>
  <c r="G157" i="26"/>
  <c r="E213" i="26"/>
  <c r="F186" i="26"/>
  <c r="E206" i="26"/>
  <c r="H147" i="26"/>
  <c r="F154" i="26"/>
  <c r="D255" i="26"/>
  <c r="E222" i="26"/>
  <c r="B233" i="26"/>
  <c r="B242" i="26"/>
  <c r="G223" i="26"/>
  <c r="H211" i="26"/>
  <c r="D199" i="26"/>
  <c r="G186" i="26"/>
  <c r="H241" i="26"/>
  <c r="F211" i="26"/>
  <c r="B199" i="26"/>
  <c r="F187" i="26"/>
  <c r="B175" i="26"/>
  <c r="E162" i="26"/>
  <c r="E215" i="26"/>
  <c r="D202" i="26"/>
  <c r="G189" i="26"/>
  <c r="D178" i="26"/>
  <c r="G165" i="26"/>
  <c r="B204" i="26"/>
  <c r="F183" i="26"/>
  <c r="E201" i="26"/>
  <c r="H170" i="26"/>
  <c r="H161" i="26"/>
  <c r="F152" i="26"/>
  <c r="E139" i="26"/>
  <c r="B88" i="26"/>
  <c r="F35" i="22"/>
  <c r="G35" i="22" s="1"/>
  <c r="H35" i="22" s="1"/>
  <c r="I35" i="22" s="1"/>
  <c r="J35" i="22" s="1"/>
  <c r="K35" i="22" s="1"/>
  <c r="L35" i="22" s="1"/>
  <c r="M35" i="22" s="1"/>
  <c r="N35" i="22" s="1"/>
  <c r="O35" i="22" s="1"/>
  <c r="P35" i="22" s="1"/>
  <c r="F214" i="26"/>
  <c r="H194" i="26"/>
  <c r="D196" i="26"/>
  <c r="D176" i="26"/>
  <c r="D205" i="26"/>
  <c r="B185" i="26"/>
  <c r="D213" i="26"/>
  <c r="B194" i="26"/>
  <c r="E199" i="26"/>
  <c r="C179" i="26"/>
  <c r="C199" i="26"/>
  <c r="G214" i="26"/>
  <c r="H163" i="26"/>
  <c r="F166" i="26"/>
  <c r="D180" i="26"/>
  <c r="G193" i="26"/>
  <c r="F148" i="26"/>
  <c r="E159" i="26"/>
  <c r="B190" i="26"/>
  <c r="H159" i="26"/>
  <c r="D155" i="26"/>
  <c r="G152" i="26"/>
  <c r="H131" i="26"/>
  <c r="B136" i="26"/>
  <c r="F153" i="26"/>
  <c r="F136" i="26"/>
  <c r="F115" i="26"/>
  <c r="B92" i="26"/>
  <c r="C211" i="26"/>
  <c r="F213" i="26"/>
  <c r="F194" i="26"/>
  <c r="F174" i="26"/>
  <c r="G201" i="26"/>
  <c r="E183" i="26"/>
  <c r="F210" i="26"/>
  <c r="E190" i="26"/>
  <c r="E197" i="26"/>
  <c r="E177" i="26"/>
  <c r="B195" i="26"/>
  <c r="H207" i="26"/>
  <c r="C162" i="26"/>
  <c r="C165" i="26"/>
  <c r="B177" i="26"/>
  <c r="D187" i="26"/>
  <c r="E147" i="26"/>
  <c r="D157" i="26"/>
  <c r="E182" i="26"/>
  <c r="C157" i="26"/>
  <c r="D153" i="26"/>
  <c r="F150" i="26"/>
  <c r="G130" i="26"/>
  <c r="H132" i="26"/>
  <c r="F143" i="26"/>
  <c r="F130" i="26"/>
  <c r="B95" i="26"/>
  <c r="E69" i="26"/>
  <c r="C187" i="26"/>
  <c r="C226" i="26"/>
  <c r="C194" i="26"/>
  <c r="H175" i="26"/>
  <c r="C203" i="26"/>
  <c r="F208" i="26"/>
  <c r="D190" i="26"/>
  <c r="B171" i="26"/>
  <c r="E173" i="26"/>
  <c r="H180" i="26"/>
  <c r="C186" i="26"/>
  <c r="C212" i="26"/>
  <c r="D163" i="26"/>
  <c r="F159" i="26"/>
  <c r="G191" i="26"/>
  <c r="E148" i="26"/>
  <c r="B154" i="26"/>
  <c r="H149" i="26"/>
  <c r="C155" i="26"/>
  <c r="E150" i="26"/>
  <c r="E143" i="26"/>
  <c r="H130" i="26"/>
  <c r="D137" i="26"/>
  <c r="H125" i="26"/>
  <c r="H113" i="26"/>
  <c r="C31" i="26"/>
  <c r="G125" i="26"/>
  <c r="H120" i="26"/>
  <c r="E116" i="26"/>
  <c r="H93" i="26"/>
  <c r="C108" i="26"/>
  <c r="G105" i="26"/>
  <c r="E88" i="26"/>
  <c r="D72" i="26"/>
  <c r="F262" i="26"/>
  <c r="G259" i="26"/>
  <c r="C255" i="26"/>
  <c r="F250" i="26"/>
  <c r="B246" i="26"/>
  <c r="E241" i="26"/>
  <c r="H236" i="26"/>
  <c r="D232" i="26"/>
  <c r="G227" i="26"/>
  <c r="C223" i="26"/>
  <c r="F218" i="26"/>
  <c r="H261" i="26"/>
  <c r="D257" i="26"/>
  <c r="G252" i="26"/>
  <c r="C248" i="26"/>
  <c r="F243" i="26"/>
  <c r="B239" i="26"/>
  <c r="E234" i="26"/>
  <c r="H229" i="26"/>
  <c r="D225" i="26"/>
  <c r="G220" i="26"/>
  <c r="C216" i="26"/>
  <c r="F260" i="26"/>
  <c r="B256" i="26"/>
  <c r="E251" i="26"/>
  <c r="H246" i="26"/>
  <c r="D242" i="26"/>
  <c r="G237" i="26"/>
  <c r="C233" i="26"/>
  <c r="F228" i="26"/>
  <c r="B224" i="26"/>
  <c r="E219" i="26"/>
  <c r="H214" i="26"/>
  <c r="H257" i="26"/>
  <c r="C261" i="26"/>
  <c r="F256" i="26"/>
  <c r="B252" i="26"/>
  <c r="E247" i="26"/>
  <c r="H242" i="26"/>
  <c r="D238" i="26"/>
  <c r="G233" i="26"/>
  <c r="C229" i="26"/>
  <c r="F224" i="26"/>
  <c r="E261" i="26"/>
  <c r="E260" i="26"/>
  <c r="D259" i="26"/>
  <c r="H251" i="26"/>
  <c r="G242" i="26"/>
  <c r="F233" i="26"/>
  <c r="G258" i="26"/>
  <c r="E248" i="26"/>
  <c r="D239" i="26"/>
  <c r="C230" i="26"/>
  <c r="E253" i="26"/>
  <c r="E238" i="26"/>
  <c r="D221" i="26"/>
  <c r="B250" i="26"/>
  <c r="B235" i="26"/>
  <c r="B219" i="26"/>
  <c r="D243" i="26"/>
  <c r="D228" i="26"/>
  <c r="D252" i="26"/>
  <c r="D237" i="26"/>
  <c r="F222" i="26"/>
  <c r="F245" i="26"/>
  <c r="F230" i="26"/>
  <c r="C218" i="26"/>
  <c r="F239" i="26"/>
  <c r="E224" i="26"/>
  <c r="C251" i="26"/>
  <c r="H232" i="26"/>
  <c r="H219" i="26"/>
  <c r="E214" i="26"/>
  <c r="D214" i="26"/>
  <c r="E208" i="26"/>
  <c r="G202" i="26"/>
  <c r="H195" i="26"/>
  <c r="C190" i="26"/>
  <c r="E184" i="26"/>
  <c r="F177" i="26"/>
  <c r="C214" i="26"/>
  <c r="F215" i="26"/>
  <c r="C208" i="26"/>
  <c r="E202" i="26"/>
  <c r="G196" i="26"/>
  <c r="H189" i="26"/>
  <c r="C184" i="26"/>
  <c r="E178" i="26"/>
  <c r="F171" i="26"/>
  <c r="H165" i="26"/>
  <c r="C160" i="26"/>
  <c r="D235" i="26"/>
  <c r="E211" i="26"/>
  <c r="G205" i="26"/>
  <c r="H198" i="26"/>
  <c r="C193" i="26"/>
  <c r="E187" i="26"/>
  <c r="F180" i="26"/>
  <c r="H174" i="26"/>
  <c r="C169" i="26"/>
  <c r="D162" i="26"/>
  <c r="F156" i="26"/>
  <c r="E209" i="26"/>
  <c r="E198" i="26"/>
  <c r="B211" i="26"/>
  <c r="H201" i="26"/>
  <c r="G190" i="26"/>
  <c r="F181" i="26"/>
  <c r="C173" i="26"/>
  <c r="H208" i="26"/>
  <c r="G199" i="26"/>
  <c r="F190" i="26"/>
  <c r="G179" i="26"/>
  <c r="D171" i="26"/>
  <c r="G208" i="26"/>
  <c r="F197" i="26"/>
  <c r="G216" i="26"/>
  <c r="H204" i="26"/>
  <c r="H193" i="26"/>
  <c r="G184" i="26"/>
  <c r="F175" i="26"/>
  <c r="B251" i="26"/>
  <c r="F184" i="26"/>
  <c r="F165" i="26"/>
  <c r="E193" i="26"/>
  <c r="F170" i="26"/>
  <c r="F202" i="26"/>
  <c r="C175" i="26"/>
  <c r="F160" i="26"/>
  <c r="H192" i="26"/>
  <c r="G169" i="26"/>
  <c r="D211" i="26"/>
  <c r="G170" i="26"/>
  <c r="C153" i="26"/>
  <c r="B144" i="26"/>
  <c r="E169" i="26"/>
  <c r="B153" i="26"/>
  <c r="H143" i="26"/>
  <c r="E164" i="26"/>
  <c r="F200" i="26"/>
  <c r="C188" i="26"/>
  <c r="D206" i="26"/>
  <c r="D141" i="26"/>
  <c r="C141" i="26"/>
  <c r="F191" i="26"/>
  <c r="B163" i="26"/>
  <c r="B137" i="26"/>
  <c r="E125" i="26"/>
  <c r="H121" i="26"/>
  <c r="G147" i="26"/>
  <c r="E191" i="26"/>
  <c r="G132" i="26"/>
  <c r="C128" i="26"/>
  <c r="D121" i="26"/>
  <c r="F117" i="26"/>
  <c r="C112" i="26"/>
  <c r="F110" i="26"/>
  <c r="E113" i="26"/>
  <c r="H108" i="26"/>
  <c r="F89" i="26"/>
  <c r="B38" i="26"/>
  <c r="B50" i="26"/>
  <c r="H58" i="26"/>
  <c r="B67" i="26"/>
  <c r="B63" i="26"/>
  <c r="E75" i="26"/>
  <c r="E81" i="26"/>
  <c r="B69" i="26"/>
  <c r="B94" i="26"/>
  <c r="D90" i="26"/>
  <c r="C82" i="26"/>
  <c r="C72" i="26"/>
  <c r="G98" i="26"/>
  <c r="D102" i="26"/>
  <c r="B89" i="26"/>
  <c r="D91" i="26"/>
  <c r="G89" i="26"/>
  <c r="D88" i="26"/>
  <c r="F106" i="26"/>
  <c r="D85" i="26"/>
  <c r="H97" i="26"/>
  <c r="D109" i="26"/>
  <c r="C91" i="26"/>
  <c r="F102" i="26"/>
  <c r="G111" i="26"/>
  <c r="H85" i="26"/>
  <c r="F91" i="26"/>
  <c r="E98" i="26"/>
  <c r="C104" i="26"/>
  <c r="H109" i="26"/>
  <c r="H114" i="26"/>
  <c r="D116" i="26"/>
  <c r="G116" i="26"/>
  <c r="B116" i="26"/>
  <c r="D117" i="26"/>
  <c r="D120" i="26"/>
  <c r="E119" i="26"/>
  <c r="G119" i="26"/>
  <c r="H117" i="26"/>
  <c r="B121" i="26"/>
  <c r="G121" i="26"/>
  <c r="H122" i="26"/>
  <c r="B124" i="26"/>
  <c r="G126" i="26"/>
  <c r="D127" i="26"/>
  <c r="H127" i="26"/>
  <c r="F129" i="26"/>
  <c r="E130" i="26"/>
  <c r="C131" i="26"/>
  <c r="C129" i="26"/>
  <c r="F132" i="26"/>
  <c r="H139" i="26"/>
  <c r="G133" i="26"/>
  <c r="B134" i="26"/>
  <c r="D134" i="26"/>
  <c r="B135" i="26"/>
  <c r="F121" i="26"/>
  <c r="B129" i="26"/>
  <c r="D138" i="26"/>
  <c r="E122" i="26"/>
  <c r="G129" i="26"/>
  <c r="B140" i="26"/>
  <c r="F122" i="26"/>
  <c r="C127" i="26"/>
  <c r="D132" i="26"/>
  <c r="E138" i="26"/>
  <c r="D164" i="26"/>
  <c r="C124" i="26"/>
  <c r="G128" i="26"/>
  <c r="E134" i="26"/>
  <c r="C143" i="26"/>
  <c r="B122" i="26"/>
  <c r="F126" i="26"/>
  <c r="F131" i="26"/>
  <c r="G137" i="26"/>
  <c r="H156" i="26"/>
  <c r="D131" i="26"/>
  <c r="H135" i="26"/>
  <c r="C142" i="26"/>
  <c r="B169" i="26"/>
  <c r="B133" i="26"/>
  <c r="F137" i="26"/>
  <c r="C148" i="26"/>
  <c r="F138" i="26"/>
  <c r="G143" i="26"/>
  <c r="C41" i="26"/>
  <c r="E60" i="26"/>
  <c r="H63" i="26"/>
  <c r="D66" i="26"/>
  <c r="G71" i="26"/>
  <c r="H67" i="26"/>
  <c r="B76" i="26"/>
  <c r="B73" i="26"/>
  <c r="B71" i="26"/>
  <c r="F100" i="26"/>
  <c r="H107" i="26"/>
  <c r="E89" i="26"/>
  <c r="G102" i="26"/>
  <c r="E97" i="26"/>
  <c r="C84" i="26"/>
  <c r="E102" i="26"/>
  <c r="E85" i="26"/>
  <c r="E101" i="26"/>
  <c r="C114" i="26"/>
  <c r="D89" i="26"/>
  <c r="C96" i="26"/>
  <c r="D105" i="26"/>
  <c r="D113" i="26"/>
  <c r="C116" i="26"/>
  <c r="H116" i="26"/>
  <c r="C117" i="26"/>
  <c r="H118" i="26"/>
  <c r="G120" i="26"/>
  <c r="G118" i="26"/>
  <c r="B119" i="26"/>
  <c r="C122" i="26"/>
  <c r="F123" i="26"/>
  <c r="D126" i="26"/>
  <c r="B125" i="26"/>
  <c r="E128" i="26"/>
  <c r="C135" i="26"/>
  <c r="G138" i="26"/>
  <c r="G146" i="26"/>
  <c r="D136" i="26"/>
  <c r="G136" i="26"/>
  <c r="B142" i="26"/>
  <c r="H164" i="26"/>
  <c r="E123" i="26"/>
  <c r="E133" i="26"/>
  <c r="D160" i="26"/>
  <c r="C132" i="26"/>
  <c r="G160" i="26"/>
  <c r="B126" i="26"/>
  <c r="H133" i="26"/>
  <c r="B146" i="26"/>
  <c r="B123" i="26"/>
  <c r="H129" i="26"/>
  <c r="E137" i="26"/>
  <c r="C171" i="26"/>
  <c r="G127" i="26"/>
  <c r="F134" i="26"/>
  <c r="D149" i="26"/>
  <c r="E132" i="26"/>
  <c r="C138" i="26"/>
  <c r="B157" i="26"/>
  <c r="C134" i="26"/>
  <c r="F140" i="26"/>
  <c r="D179" i="26"/>
  <c r="E145" i="26"/>
  <c r="E152" i="26"/>
  <c r="E165" i="26"/>
  <c r="B141" i="26"/>
  <c r="B147" i="26"/>
  <c r="H154" i="26"/>
  <c r="D173" i="26"/>
  <c r="F142" i="26"/>
  <c r="B149" i="26"/>
  <c r="D158" i="26"/>
  <c r="D184" i="26"/>
  <c r="B143" i="26"/>
  <c r="C149" i="26"/>
  <c r="F158" i="26"/>
  <c r="H184" i="26"/>
  <c r="D139" i="26"/>
  <c r="G144" i="26"/>
  <c r="F151" i="26"/>
  <c r="C163" i="26"/>
  <c r="B210" i="26"/>
  <c r="E153" i="26"/>
  <c r="H162" i="26"/>
  <c r="G185" i="26"/>
  <c r="H43" i="26"/>
  <c r="H56" i="26"/>
  <c r="E84" i="26"/>
  <c r="H68" i="26"/>
  <c r="C79" i="26"/>
  <c r="B77" i="26"/>
  <c r="C77" i="26"/>
  <c r="B81" i="26"/>
  <c r="C80" i="26"/>
  <c r="F97" i="26"/>
  <c r="C87" i="26"/>
  <c r="B104" i="26"/>
  <c r="E104" i="26"/>
  <c r="F104" i="26"/>
  <c r="H89" i="26"/>
  <c r="F103" i="26"/>
  <c r="B90" i="26"/>
  <c r="B106" i="26"/>
  <c r="B112" i="26"/>
  <c r="E90" i="26"/>
  <c r="F99" i="26"/>
  <c r="F107" i="26"/>
  <c r="E114" i="26"/>
  <c r="F116" i="26"/>
  <c r="G114" i="26"/>
  <c r="H119" i="26"/>
  <c r="E120" i="26"/>
  <c r="F119" i="26"/>
  <c r="G117" i="26"/>
  <c r="C121" i="26"/>
  <c r="D122" i="26"/>
  <c r="H123" i="26"/>
  <c r="F124" i="26"/>
  <c r="E127" i="26"/>
  <c r="F128" i="26"/>
  <c r="F135" i="26"/>
  <c r="G131" i="26"/>
  <c r="D129" i="26"/>
  <c r="C150" i="26"/>
  <c r="E141" i="26"/>
  <c r="D159" i="26"/>
  <c r="B138" i="26"/>
  <c r="C125" i="26"/>
  <c r="G135" i="26"/>
  <c r="E124" i="26"/>
  <c r="H134" i="26"/>
  <c r="E121" i="26"/>
  <c r="D128" i="26"/>
  <c r="E135" i="26"/>
  <c r="D152" i="26"/>
  <c r="D125" i="26"/>
  <c r="E131" i="26"/>
  <c r="C139" i="26"/>
  <c r="C123" i="26"/>
  <c r="H128" i="26"/>
  <c r="C136" i="26"/>
  <c r="G176" i="26"/>
  <c r="F133" i="26"/>
  <c r="F139" i="26"/>
  <c r="B179" i="26"/>
  <c r="D135" i="26"/>
  <c r="F144" i="26"/>
  <c r="G139" i="26"/>
  <c r="H146" i="26"/>
  <c r="G154" i="26"/>
  <c r="B172" i="26"/>
  <c r="E142" i="26"/>
  <c r="G148" i="26"/>
  <c r="C158" i="26"/>
  <c r="F182" i="26"/>
  <c r="D144" i="26"/>
  <c r="B151" i="26"/>
  <c r="F162" i="26"/>
  <c r="H196" i="26"/>
  <c r="E144" i="26"/>
  <c r="D151" i="26"/>
  <c r="G162" i="26"/>
  <c r="G198" i="26"/>
  <c r="E140" i="26"/>
  <c r="E146" i="26"/>
  <c r="G153" i="26"/>
  <c r="H168" i="26"/>
  <c r="H148" i="26"/>
  <c r="B155" i="26"/>
  <c r="C166" i="26"/>
  <c r="F45" i="26"/>
  <c r="H78" i="26"/>
  <c r="H72" i="26"/>
  <c r="G86" i="26"/>
  <c r="D81" i="26"/>
  <c r="G101" i="26"/>
  <c r="F112" i="26"/>
  <c r="B91" i="26"/>
  <c r="G95" i="26"/>
  <c r="G84" i="26"/>
  <c r="G100" i="26"/>
  <c r="B115" i="26"/>
  <c r="H115" i="26"/>
  <c r="D119" i="26"/>
  <c r="C118" i="26"/>
  <c r="G122" i="26"/>
  <c r="H126" i="26"/>
  <c r="D130" i="26"/>
  <c r="B139" i="26"/>
  <c r="D140" i="26"/>
  <c r="H137" i="26"/>
  <c r="B127" i="26"/>
  <c r="C126" i="26"/>
  <c r="G123" i="26"/>
  <c r="H136" i="26"/>
  <c r="E126" i="26"/>
  <c r="B148" i="26"/>
  <c r="B130" i="26"/>
  <c r="E188" i="26"/>
  <c r="F146" i="26"/>
  <c r="E136" i="26"/>
  <c r="H140" i="26"/>
  <c r="B158" i="26"/>
  <c r="C144" i="26"/>
  <c r="G161" i="26"/>
  <c r="G145" i="26"/>
  <c r="E167" i="26"/>
  <c r="H145" i="26"/>
  <c r="F167" i="26"/>
  <c r="H141" i="26"/>
  <c r="E156" i="26"/>
  <c r="D150" i="26"/>
  <c r="H171" i="26"/>
  <c r="E149" i="26"/>
  <c r="D156" i="26"/>
  <c r="F168" i="26"/>
  <c r="G200" i="26"/>
  <c r="B145" i="26"/>
  <c r="F149" i="26"/>
  <c r="C154" i="26"/>
  <c r="E161" i="26"/>
  <c r="D174" i="26"/>
  <c r="H200" i="26"/>
  <c r="C145" i="26"/>
  <c r="G149" i="26"/>
  <c r="D154" i="26"/>
  <c r="F161" i="26"/>
  <c r="E175" i="26"/>
  <c r="E204" i="26"/>
  <c r="G158" i="26"/>
  <c r="B165" i="26"/>
  <c r="C172" i="26"/>
  <c r="C183" i="26"/>
  <c r="C197" i="26"/>
  <c r="B156" i="26"/>
  <c r="B162" i="26"/>
  <c r="D168" i="26"/>
  <c r="G177" i="26"/>
  <c r="E189" i="26"/>
  <c r="G207" i="26"/>
  <c r="D165" i="26"/>
  <c r="H172" i="26"/>
  <c r="H183" i="26"/>
  <c r="F198" i="26"/>
  <c r="C204" i="26"/>
  <c r="D167" i="26"/>
  <c r="G175" i="26"/>
  <c r="G187" i="26"/>
  <c r="D204" i="26"/>
  <c r="F253" i="26"/>
  <c r="C174" i="26"/>
  <c r="C181" i="26"/>
  <c r="D188" i="26"/>
  <c r="G195" i="26"/>
  <c r="B203" i="26"/>
  <c r="C210" i="26"/>
  <c r="D192" i="26"/>
  <c r="F199" i="26"/>
  <c r="G206" i="26"/>
  <c r="H216" i="26"/>
  <c r="E174" i="26"/>
  <c r="E181" i="26"/>
  <c r="H188" i="26"/>
  <c r="C196" i="26"/>
  <c r="D203" i="26"/>
  <c r="H210" i="26"/>
  <c r="G171" i="26"/>
  <c r="B178" i="26"/>
  <c r="E185" i="26"/>
  <c r="G192" i="26"/>
  <c r="H199" i="26"/>
  <c r="E207" i="26"/>
  <c r="E229" i="26"/>
  <c r="D200" i="26"/>
  <c r="F207" i="26"/>
  <c r="G232" i="26"/>
  <c r="H158" i="26"/>
  <c r="E163" i="26"/>
  <c r="B168" i="26"/>
  <c r="F172" i="26"/>
  <c r="C177" i="26"/>
  <c r="G181" i="26"/>
  <c r="D186" i="26"/>
  <c r="H190" i="26"/>
  <c r="E195" i="26"/>
  <c r="B200" i="26"/>
  <c r="F204" i="26"/>
  <c r="C209" i="26"/>
  <c r="G213" i="26"/>
  <c r="E154" i="26"/>
  <c r="B159" i="26"/>
  <c r="F163" i="26"/>
  <c r="C168" i="26"/>
  <c r="G172" i="26"/>
  <c r="D177" i="26"/>
  <c r="H181" i="26"/>
  <c r="E186" i="26"/>
  <c r="B191" i="26"/>
  <c r="F195" i="26"/>
  <c r="C200" i="26"/>
  <c r="G204" i="26"/>
  <c r="D209" i="26"/>
  <c r="B214" i="26"/>
  <c r="G211" i="26"/>
  <c r="D219" i="26"/>
  <c r="G178" i="26"/>
  <c r="D183" i="26"/>
  <c r="H187" i="26"/>
  <c r="E192" i="26"/>
  <c r="B197" i="26"/>
  <c r="F201" i="26"/>
  <c r="C206" i="26"/>
  <c r="G210" i="26"/>
  <c r="H215" i="26"/>
  <c r="C213" i="26"/>
  <c r="G247" i="26"/>
  <c r="H223" i="26"/>
  <c r="C236" i="26"/>
  <c r="H247" i="26"/>
  <c r="B220" i="26"/>
  <c r="E230" i="26"/>
  <c r="C242" i="26"/>
  <c r="G254" i="26"/>
  <c r="G224" i="26"/>
  <c r="E236" i="26"/>
  <c r="H248" i="26"/>
  <c r="D220" i="26"/>
  <c r="G230" i="26"/>
  <c r="C243" i="26"/>
  <c r="H255" i="26"/>
  <c r="B225" i="26"/>
  <c r="E237" i="26"/>
  <c r="H249" i="26"/>
  <c r="B221" i="26"/>
  <c r="G231" i="26"/>
  <c r="C244" i="26"/>
  <c r="D260" i="26"/>
  <c r="F223" i="26"/>
  <c r="C235" i="26"/>
  <c r="F247" i="26"/>
  <c r="B55" i="26"/>
  <c r="H61" i="26"/>
  <c r="C75" i="26"/>
  <c r="H71" i="26"/>
  <c r="C93" i="26"/>
  <c r="E103" i="26"/>
  <c r="E95" i="26"/>
  <c r="F95" i="26"/>
  <c r="H96" i="26"/>
  <c r="B87" i="26"/>
  <c r="B103" i="26"/>
  <c r="C115" i="26"/>
  <c r="H262" i="26"/>
  <c r="F120" i="26"/>
  <c r="D118" i="26"/>
  <c r="D123" i="26"/>
  <c r="G124" i="26"/>
  <c r="D133" i="26"/>
  <c r="B132" i="26"/>
  <c r="C152" i="26"/>
  <c r="H144" i="26"/>
  <c r="B131" i="26"/>
  <c r="B128" i="26"/>
  <c r="H124" i="26"/>
  <c r="G140" i="26"/>
  <c r="F127" i="26"/>
  <c r="C156" i="26"/>
  <c r="C133" i="26"/>
  <c r="C130" i="26"/>
  <c r="E151" i="26"/>
  <c r="H138" i="26"/>
  <c r="D142" i="26"/>
  <c r="H160" i="26"/>
  <c r="F145" i="26"/>
  <c r="B166" i="26"/>
  <c r="C147" i="26"/>
  <c r="F173" i="26"/>
  <c r="F147" i="26"/>
  <c r="F176" i="26"/>
  <c r="D143" i="26"/>
  <c r="G159" i="26"/>
  <c r="G151" i="26"/>
  <c r="F178" i="26"/>
  <c r="C151" i="26"/>
  <c r="E158" i="26"/>
  <c r="B174" i="26"/>
  <c r="F141" i="26"/>
  <c r="C146" i="26"/>
  <c r="G150" i="26"/>
  <c r="G155" i="26"/>
  <c r="B164" i="26"/>
  <c r="C180" i="26"/>
  <c r="G141" i="26"/>
  <c r="D146" i="26"/>
  <c r="H150" i="26"/>
  <c r="H155" i="26"/>
  <c r="C164" i="26"/>
  <c r="D181" i="26"/>
  <c r="B206" i="26"/>
  <c r="E160" i="26"/>
  <c r="E166" i="26"/>
  <c r="G174" i="26"/>
  <c r="B186" i="26"/>
  <c r="C202" i="26"/>
  <c r="E157" i="26"/>
  <c r="G163" i="26"/>
  <c r="C170" i="26"/>
  <c r="E180" i="26"/>
  <c r="B193" i="26"/>
  <c r="D212" i="26"/>
  <c r="G166" i="26"/>
  <c r="D175" i="26"/>
  <c r="H186" i="26"/>
  <c r="H202" i="26"/>
  <c r="D208" i="26"/>
  <c r="G168" i="26"/>
  <c r="H178" i="26"/>
  <c r="C191" i="26"/>
  <c r="G209" i="26"/>
  <c r="D262" i="26"/>
  <c r="E262" i="26"/>
  <c r="F258" i="26"/>
  <c r="B254" i="26"/>
  <c r="E249" i="26"/>
  <c r="H244" i="26"/>
  <c r="D240" i="26"/>
  <c r="G235" i="26"/>
  <c r="C231" i="26"/>
  <c r="F226" i="26"/>
  <c r="B222" i="26"/>
  <c r="E217" i="26"/>
  <c r="G260" i="26"/>
  <c r="C256" i="26"/>
  <c r="F251" i="26"/>
  <c r="B247" i="26"/>
  <c r="E242" i="26"/>
  <c r="H237" i="26"/>
  <c r="D233" i="26"/>
  <c r="G228" i="26"/>
  <c r="C224" i="26"/>
  <c r="F219" i="26"/>
  <c r="B215" i="26"/>
  <c r="E259" i="26"/>
  <c r="H254" i="26"/>
  <c r="D250" i="26"/>
  <c r="G245" i="26"/>
  <c r="C241" i="26"/>
  <c r="F236" i="26"/>
  <c r="B232" i="26"/>
  <c r="E227" i="26"/>
  <c r="H222" i="26"/>
  <c r="D218" i="26"/>
  <c r="D261" i="26"/>
  <c r="G256" i="26"/>
  <c r="B260" i="26"/>
  <c r="E255" i="26"/>
  <c r="H250" i="26"/>
  <c r="D246" i="26"/>
  <c r="G241" i="26"/>
  <c r="C237" i="26"/>
  <c r="F232" i="26"/>
  <c r="B228" i="26"/>
  <c r="E223" i="26"/>
  <c r="C258" i="26"/>
  <c r="F257" i="26"/>
  <c r="E256" i="26"/>
  <c r="F249" i="26"/>
  <c r="E240" i="26"/>
  <c r="D231" i="26"/>
  <c r="G255" i="26"/>
  <c r="C246" i="26"/>
  <c r="B237" i="26"/>
  <c r="H227" i="26"/>
  <c r="C250" i="26"/>
  <c r="H231" i="26"/>
  <c r="C219" i="26"/>
  <c r="G246" i="26"/>
  <c r="E228" i="26"/>
  <c r="B257" i="26"/>
  <c r="G240" i="26"/>
  <c r="G222" i="26"/>
  <c r="B249" i="26"/>
  <c r="B234" i="26"/>
  <c r="G218" i="26"/>
  <c r="B243" i="26"/>
  <c r="D227" i="26"/>
  <c r="D251" i="26"/>
  <c r="D236" i="26"/>
  <c r="C222" i="26"/>
  <c r="D245" i="26"/>
  <c r="F229" i="26"/>
  <c r="H217" i="26"/>
  <c r="B212" i="26"/>
  <c r="B213" i="26"/>
  <c r="D207" i="26"/>
  <c r="E200" i="26"/>
  <c r="G194" i="26"/>
  <c r="B189" i="26"/>
  <c r="C182" i="26"/>
  <c r="E176" i="26"/>
  <c r="H212" i="26"/>
  <c r="G212" i="26"/>
  <c r="B207" i="26"/>
  <c r="D201" i="26"/>
  <c r="E194" i="26"/>
  <c r="G188" i="26"/>
  <c r="B183" i="26"/>
  <c r="C176" i="26"/>
  <c r="E170" i="26"/>
  <c r="G164" i="26"/>
  <c r="H157" i="26"/>
  <c r="B217" i="26"/>
  <c r="D210" i="26"/>
  <c r="E203" i="26"/>
  <c r="G197" i="26"/>
  <c r="B192" i="26"/>
  <c r="C185" i="26"/>
  <c r="E179" i="26"/>
  <c r="G173" i="26"/>
  <c r="H166" i="26"/>
  <c r="C161" i="26"/>
  <c r="E155" i="26"/>
  <c r="F205" i="26"/>
  <c r="E196" i="26"/>
  <c r="B209" i="26"/>
  <c r="D198" i="26"/>
  <c r="C189" i="26"/>
  <c r="B180" i="26"/>
  <c r="B170" i="26"/>
  <c r="C207" i="26"/>
  <c r="B198" i="26"/>
  <c r="B187" i="26"/>
  <c r="H177" i="26"/>
  <c r="H169" i="26"/>
  <c r="C205" i="26"/>
  <c r="B196" i="26"/>
  <c r="E212" i="26"/>
  <c r="B201" i="26"/>
  <c r="H191" i="26"/>
  <c r="G182" i="26"/>
  <c r="E172" i="26"/>
  <c r="F216" i="26"/>
  <c r="B182" i="26"/>
  <c r="D215" i="26"/>
  <c r="F189" i="26"/>
  <c r="E168" i="26"/>
  <c r="D197" i="26"/>
  <c r="D172" i="26"/>
  <c r="C159" i="26"/>
  <c r="D189" i="26"/>
  <c r="H167" i="26"/>
  <c r="H209" i="26"/>
  <c r="C167" i="26"/>
  <c r="B152" i="26"/>
  <c r="H142" i="26"/>
  <c r="D166" i="26"/>
  <c r="H151" i="26"/>
  <c r="G142" i="26"/>
  <c r="B161" i="26"/>
  <c r="D195" i="26"/>
  <c r="H176" i="26"/>
  <c r="B188" i="26"/>
  <c r="C140" i="26"/>
  <c r="C195" i="26"/>
  <c r="D182" i="26"/>
  <c r="H153" i="26"/>
  <c r="G134" i="26"/>
  <c r="D124" i="26"/>
  <c r="G167" i="26"/>
  <c r="C137" i="26"/>
  <c r="D145" i="26"/>
  <c r="B150" i="26"/>
  <c r="F125" i="26"/>
  <c r="B120" i="26"/>
  <c r="C120" i="26"/>
  <c r="G108" i="26"/>
  <c r="C107" i="26"/>
  <c r="E112" i="26"/>
  <c r="C105" i="26"/>
  <c r="C78" i="26"/>
  <c r="G56" i="26"/>
  <c r="E30" i="26"/>
  <c r="E32" i="26"/>
  <c r="D41" i="26"/>
  <c r="C57" i="26"/>
  <c r="B42" i="26"/>
  <c r="D58" i="26"/>
  <c r="E46" i="26"/>
  <c r="F44" i="26"/>
  <c r="C60" i="26"/>
  <c r="B64" i="26"/>
  <c r="F48" i="26"/>
  <c r="H73" i="26"/>
  <c r="C59" i="26"/>
  <c r="F61" i="26"/>
  <c r="C58" i="26"/>
  <c r="B83" i="26"/>
  <c r="D64" i="26"/>
  <c r="F57" i="26"/>
  <c r="F79" i="26"/>
  <c r="C68" i="26"/>
  <c r="H86" i="26"/>
  <c r="B78" i="26"/>
  <c r="H66" i="26"/>
  <c r="E78" i="26"/>
  <c r="G65" i="26"/>
  <c r="B74" i="26"/>
  <c r="C83" i="26"/>
  <c r="G83" i="26"/>
  <c r="D68" i="26"/>
  <c r="E77" i="26"/>
  <c r="H95" i="26"/>
  <c r="C70" i="26"/>
  <c r="G74" i="26"/>
  <c r="D79" i="26"/>
  <c r="H83" i="26"/>
  <c r="C69" i="26"/>
  <c r="G73" i="26"/>
  <c r="D78" i="26"/>
  <c r="H82" i="26"/>
  <c r="C95" i="26"/>
  <c r="F69" i="26"/>
  <c r="C74" i="26"/>
  <c r="G78" i="26"/>
  <c r="D83" i="26"/>
  <c r="E96" i="26"/>
  <c r="B105" i="26"/>
  <c r="G68" i="26"/>
  <c r="D73" i="26"/>
  <c r="H77" i="26"/>
  <c r="E82" i="26"/>
  <c r="E92" i="26"/>
  <c r="E99" i="26"/>
  <c r="B100" i="26"/>
  <c r="C101" i="26"/>
  <c r="D104" i="26"/>
  <c r="C106" i="26"/>
  <c r="E107" i="26"/>
  <c r="F108" i="26"/>
  <c r="G110" i="26"/>
  <c r="G90" i="26"/>
  <c r="C98" i="26"/>
  <c r="E105" i="26"/>
  <c r="G85" i="26"/>
  <c r="B93" i="26"/>
  <c r="E100" i="26"/>
  <c r="G107" i="26"/>
  <c r="D112" i="26"/>
  <c r="G91" i="26"/>
  <c r="H98" i="26"/>
  <c r="D106" i="26"/>
  <c r="D86" i="26"/>
  <c r="G93" i="26"/>
  <c r="B101" i="26"/>
  <c r="E108" i="26"/>
  <c r="C111" i="26"/>
  <c r="G113" i="26"/>
  <c r="F87" i="26"/>
  <c r="C92" i="26"/>
  <c r="G96" i="26"/>
  <c r="D101" i="26"/>
  <c r="H105" i="26"/>
  <c r="E110" i="26"/>
  <c r="D84" i="26"/>
  <c r="H88" i="26"/>
  <c r="E93" i="26"/>
  <c r="B98" i="26"/>
  <c r="B32" i="26"/>
  <c r="D35" i="26"/>
  <c r="G32" i="26"/>
  <c r="F50" i="26"/>
  <c r="B36" i="26"/>
  <c r="D52" i="26"/>
  <c r="C48" i="26"/>
  <c r="D49" i="26"/>
  <c r="F49" i="26"/>
  <c r="G49" i="26"/>
  <c r="H49" i="26"/>
  <c r="G61" i="26"/>
  <c r="F63" i="26"/>
  <c r="D59" i="26"/>
  <c r="F76" i="26"/>
  <c r="G67" i="26"/>
  <c r="G58" i="26"/>
  <c r="B96" i="26"/>
  <c r="C71" i="26"/>
  <c r="C62" i="26"/>
  <c r="H81" i="26"/>
  <c r="D69" i="26"/>
  <c r="D82" i="26"/>
  <c r="E67" i="26"/>
  <c r="D76" i="26"/>
  <c r="C89" i="26"/>
  <c r="H90" i="26"/>
  <c r="F70" i="26"/>
  <c r="G79" i="26"/>
  <c r="G66" i="26"/>
  <c r="D71" i="26"/>
  <c r="H75" i="26"/>
  <c r="E80" i="26"/>
  <c r="B86" i="26"/>
  <c r="D70" i="26"/>
  <c r="H74" i="26"/>
  <c r="E79" i="26"/>
  <c r="B84" i="26"/>
  <c r="C66" i="26"/>
  <c r="G70" i="26"/>
  <c r="D75" i="26"/>
  <c r="H79" i="26"/>
  <c r="H84" i="26"/>
  <c r="B85" i="26"/>
  <c r="D65" i="26"/>
  <c r="H69" i="26"/>
  <c r="E74" i="26"/>
  <c r="B79" i="26"/>
  <c r="F83" i="26"/>
  <c r="F105" i="26"/>
  <c r="C94" i="26"/>
  <c r="B97" i="26"/>
  <c r="G97" i="26"/>
  <c r="F101" i="26"/>
  <c r="C103" i="26"/>
  <c r="H103" i="26"/>
  <c r="C109" i="26"/>
  <c r="E111" i="26"/>
  <c r="F92" i="26"/>
  <c r="H99" i="26"/>
  <c r="D107" i="26"/>
  <c r="E87" i="26"/>
  <c r="H94" i="26"/>
  <c r="C102" i="26"/>
  <c r="F109" i="26"/>
  <c r="C86" i="26"/>
  <c r="F93" i="26"/>
  <c r="H100" i="26"/>
  <c r="C119" i="26"/>
  <c r="E117" i="26"/>
  <c r="E118" i="26"/>
  <c r="B117" i="26"/>
  <c r="G115" i="26"/>
  <c r="D115" i="26"/>
  <c r="E115" i="26"/>
  <c r="F114" i="26"/>
  <c r="B111" i="26"/>
  <c r="E106" i="26"/>
  <c r="H101" i="26"/>
  <c r="D97" i="26"/>
  <c r="G92" i="26"/>
  <c r="C88" i="26"/>
  <c r="D114" i="26"/>
  <c r="B114" i="26"/>
  <c r="E109" i="26"/>
  <c r="H104" i="26"/>
  <c r="D100" i="26"/>
  <c r="F94" i="26"/>
  <c r="G87" i="26"/>
  <c r="G112" i="26"/>
  <c r="B107" i="26"/>
  <c r="C100" i="26"/>
  <c r="E94" i="26"/>
  <c r="G88" i="26"/>
  <c r="F113" i="26"/>
  <c r="B113" i="26"/>
  <c r="H102" i="26"/>
  <c r="H91" i="26"/>
  <c r="B110" i="26"/>
  <c r="C97" i="26"/>
  <c r="G109" i="26"/>
  <c r="F98" i="26"/>
  <c r="H110" i="26"/>
  <c r="D96" i="26"/>
  <c r="G106" i="26"/>
  <c r="D103" i="26"/>
  <c r="D98" i="26"/>
  <c r="G94" i="26"/>
  <c r="F88" i="26"/>
  <c r="G76" i="26"/>
  <c r="F67" i="26"/>
  <c r="E91" i="26"/>
  <c r="F77" i="26"/>
  <c r="E68" i="26"/>
  <c r="G81" i="26"/>
  <c r="F72" i="26"/>
  <c r="G82" i="26"/>
  <c r="F73" i="26"/>
  <c r="F84" i="26"/>
  <c r="F66" i="26"/>
  <c r="H80" i="26"/>
  <c r="E64" i="26"/>
  <c r="G64" i="26"/>
  <c r="F85" i="26"/>
  <c r="C65" i="26"/>
  <c r="G59" i="26"/>
  <c r="D80" i="26"/>
  <c r="E54" i="26"/>
  <c r="F56" i="26"/>
  <c r="F52" i="26"/>
  <c r="E59" i="26"/>
  <c r="F30" i="26"/>
  <c r="G40" i="26"/>
  <c r="C113" i="26"/>
  <c r="H112" i="26"/>
  <c r="D108" i="26"/>
  <c r="G103" i="26"/>
  <c r="C99" i="26"/>
  <c r="D92" i="26"/>
  <c r="F86" i="26"/>
  <c r="F111" i="26"/>
  <c r="G104" i="26"/>
  <c r="B99" i="26"/>
  <c r="D93" i="26"/>
  <c r="E86" i="26"/>
  <c r="D111" i="26"/>
  <c r="C110" i="26"/>
  <c r="D99" i="26"/>
  <c r="C90" i="26"/>
  <c r="B108" i="26"/>
  <c r="D95" i="26"/>
  <c r="H111" i="26"/>
  <c r="F96" i="26"/>
  <c r="B109" i="26"/>
  <c r="D94" i="26"/>
  <c r="D110" i="26"/>
  <c r="H106" i="26"/>
  <c r="B102" i="26"/>
  <c r="G99" i="26"/>
  <c r="C85" i="26"/>
  <c r="F75" i="26"/>
  <c r="E66" i="26"/>
  <c r="H87" i="26"/>
  <c r="E76" i="26"/>
  <c r="D67" i="26"/>
  <c r="F80" i="26"/>
  <c r="E71" i="26"/>
  <c r="F81" i="26"/>
  <c r="E72" i="26"/>
  <c r="B82" i="26"/>
  <c r="B65" i="26"/>
  <c r="F78" i="26"/>
  <c r="F90" i="26"/>
  <c r="E63" i="26"/>
  <c r="G80" i="26"/>
  <c r="H62" i="26"/>
  <c r="E58" i="26"/>
  <c r="F74" i="26"/>
  <c r="D53" i="26"/>
  <c r="D55" i="26"/>
  <c r="C49" i="26"/>
  <c r="F46" i="26"/>
  <c r="B46" i="26"/>
  <c r="D47" i="26"/>
  <c r="D62" i="26"/>
  <c r="B75" i="26"/>
  <c r="F64" i="26"/>
  <c r="C81" i="26"/>
  <c r="D77" i="26"/>
  <c r="H65" i="26"/>
  <c r="G60" i="26"/>
  <c r="E73" i="26"/>
  <c r="D61" i="26"/>
  <c r="E56" i="26"/>
  <c r="H76" i="26"/>
  <c r="F62" i="26"/>
  <c r="D57" i="26"/>
  <c r="C76" i="26"/>
  <c r="B62" i="26"/>
  <c r="F82" i="26"/>
  <c r="B70" i="26"/>
  <c r="D60" i="26"/>
  <c r="B80" i="26"/>
  <c r="B57" i="26"/>
  <c r="C52" i="26"/>
  <c r="E65" i="26"/>
  <c r="C53" i="26"/>
  <c r="E47" i="26"/>
  <c r="C54" i="26"/>
  <c r="E70" i="26"/>
  <c r="G52" i="26"/>
  <c r="B56" i="26"/>
  <c r="D56" i="26"/>
  <c r="E62" i="26"/>
  <c r="H60" i="26"/>
  <c r="C44" i="26"/>
  <c r="G41" i="26"/>
  <c r="E48" i="26"/>
  <c r="G37" i="26"/>
  <c r="D37" i="26"/>
  <c r="F41" i="26"/>
  <c r="D43" i="26"/>
  <c r="D51" i="26"/>
  <c r="B54" i="26"/>
  <c r="D39" i="26"/>
  <c r="C28" i="26"/>
  <c r="D87" i="26"/>
  <c r="B72" i="26"/>
  <c r="D63" i="26"/>
  <c r="G77" i="26"/>
  <c r="D74" i="26"/>
  <c r="C64" i="26"/>
  <c r="F59" i="26"/>
  <c r="F68" i="26"/>
  <c r="B60" i="26"/>
  <c r="H92" i="26"/>
  <c r="G72" i="26"/>
  <c r="B61" i="26"/>
  <c r="E83" i="26"/>
  <c r="H70" i="26"/>
  <c r="F60" i="26"/>
  <c r="G75" i="26"/>
  <c r="F65" i="26"/>
  <c r="B59" i="26"/>
  <c r="B66" i="26"/>
  <c r="F55" i="26"/>
  <c r="B51" i="26"/>
  <c r="E61" i="26"/>
  <c r="H50" i="26"/>
  <c r="C61" i="26"/>
  <c r="B53" i="26"/>
  <c r="G63" i="26"/>
  <c r="F51" i="26"/>
  <c r="H54" i="26"/>
  <c r="E53" i="26"/>
  <c r="H55" i="26"/>
  <c r="H59" i="26"/>
  <c r="B43" i="26"/>
  <c r="E39" i="26"/>
  <c r="C51" i="26"/>
  <c r="D34" i="26"/>
  <c r="C34" i="26"/>
  <c r="B37" i="26"/>
  <c r="H47" i="26"/>
  <c r="C42" i="26"/>
  <c r="H40" i="26"/>
  <c r="D33" i="26"/>
  <c r="F27" i="26"/>
  <c r="C39" i="26"/>
  <c r="H33" i="26"/>
  <c r="F29" i="26"/>
  <c r="G29" i="26"/>
  <c r="H27" i="26"/>
  <c r="E21" i="26"/>
  <c r="G42" i="26"/>
  <c r="C45" i="26"/>
  <c r="E37" i="26"/>
  <c r="H31" i="26"/>
  <c r="C29" i="26"/>
  <c r="F32" i="26"/>
  <c r="E29" i="26"/>
  <c r="B27" i="26"/>
  <c r="E33" i="26"/>
  <c r="F37" i="26"/>
  <c r="H36" i="26"/>
  <c r="G27" i="26"/>
  <c r="G24" i="26" s="1"/>
  <c r="E50" i="26"/>
  <c r="G53" i="26"/>
  <c r="C50" i="26"/>
  <c r="H52" i="26"/>
  <c r="C55" i="26"/>
  <c r="H41" i="26"/>
  <c r="F40" i="26"/>
  <c r="E52" i="26"/>
  <c r="E42" i="26"/>
  <c r="C67" i="26"/>
  <c r="G35" i="26"/>
  <c r="F43" i="26"/>
  <c r="F31" i="26"/>
  <c r="B45" i="26"/>
  <c r="D32" i="26"/>
  <c r="E40" i="26"/>
  <c r="H42" i="26"/>
  <c r="G44" i="26"/>
  <c r="B33" i="26"/>
  <c r="C47" i="26"/>
  <c r="C36" i="26"/>
  <c r="C33" i="26"/>
  <c r="C27" i="26"/>
  <c r="D31" i="26"/>
  <c r="B28" i="26"/>
  <c r="E55" i="26"/>
  <c r="C73" i="26"/>
  <c r="H51" i="26"/>
  <c r="B58" i="26"/>
  <c r="G69" i="26"/>
  <c r="E51" i="26"/>
  <c r="H46" i="26"/>
  <c r="B48" i="26"/>
  <c r="B49" i="26"/>
  <c r="F53" i="26"/>
  <c r="D38" i="26"/>
  <c r="D46" i="26"/>
  <c r="B40" i="26"/>
  <c r="C46" i="26"/>
  <c r="H32" i="26"/>
  <c r="C40" i="26"/>
  <c r="H48" i="26"/>
  <c r="B41" i="26"/>
  <c r="B30" i="26"/>
  <c r="H37" i="26"/>
  <c r="H39" i="26"/>
  <c r="G51" i="26"/>
  <c r="F42" i="26"/>
  <c r="D42" i="26"/>
  <c r="B31" i="26"/>
  <c r="H30" i="26"/>
  <c r="G30" i="26"/>
  <c r="F28" i="26"/>
  <c r="E31" i="26"/>
  <c r="D54" i="26"/>
  <c r="H64" i="26"/>
  <c r="G50" i="26"/>
  <c r="C56" i="26"/>
  <c r="C63" i="26"/>
  <c r="D50" i="26"/>
  <c r="G45" i="26"/>
  <c r="G46" i="26"/>
  <c r="G47" i="26"/>
  <c r="G48" i="26"/>
  <c r="C37" i="26"/>
  <c r="G55" i="26"/>
  <c r="H38" i="26"/>
  <c r="G43" i="26"/>
  <c r="G31" i="26"/>
  <c r="F38" i="26"/>
  <c r="E45" i="26"/>
  <c r="F39" i="26"/>
  <c r="B68" i="26"/>
  <c r="G36" i="26"/>
  <c r="B39" i="26"/>
  <c r="D44" i="26"/>
  <c r="G39" i="26"/>
  <c r="F34" i="26"/>
  <c r="D30" i="26"/>
  <c r="C30" i="26"/>
  <c r="D29" i="26"/>
  <c r="E27" i="26"/>
  <c r="G28" i="26"/>
  <c r="B118" i="26"/>
  <c r="B52" i="26"/>
  <c r="F58" i="26"/>
  <c r="F71" i="26"/>
  <c r="H53" i="26"/>
  <c r="G57" i="26"/>
  <c r="G62" i="26"/>
  <c r="E43" i="26"/>
  <c r="E44" i="26"/>
  <c r="D45" i="26"/>
  <c r="H44" i="26"/>
  <c r="H34" i="26"/>
  <c r="F47" i="26"/>
  <c r="F36" i="26"/>
  <c r="D40" i="26"/>
  <c r="E57" i="26"/>
  <c r="F35" i="26"/>
  <c r="E41" i="26"/>
  <c r="E36" i="26"/>
  <c r="B47" i="26"/>
  <c r="G54" i="26"/>
  <c r="D36" i="26"/>
  <c r="C38" i="26"/>
  <c r="G34" i="26"/>
  <c r="E34" i="26"/>
  <c r="B29" i="26"/>
  <c r="H28" i="26"/>
  <c r="D27" i="26"/>
  <c r="C32" i="26"/>
  <c r="E24" i="26"/>
  <c r="E23" i="26" s="1"/>
  <c r="C43" i="26"/>
  <c r="G33" i="26"/>
  <c r="H45" i="26"/>
  <c r="E35" i="26"/>
  <c r="G38" i="26"/>
  <c r="E49" i="26"/>
  <c r="B34" i="26"/>
  <c r="F54" i="26"/>
  <c r="B35" i="26"/>
  <c r="B44" i="26"/>
  <c r="D48" i="26"/>
  <c r="C35" i="26"/>
  <c r="H35" i="26"/>
  <c r="F33" i="26"/>
  <c r="E38" i="26"/>
  <c r="E28" i="26"/>
  <c r="D28" i="26"/>
  <c r="H29" i="26"/>
  <c r="G18" i="22" l="1"/>
  <c r="L18" i="22"/>
  <c r="P18" i="22"/>
  <c r="O18" i="22"/>
  <c r="H18" i="22"/>
  <c r="F18" i="22"/>
  <c r="Q35" i="22"/>
  <c r="I18" i="22"/>
  <c r="N18" i="22"/>
  <c r="M18" i="22"/>
  <c r="K18" i="22" l="1"/>
  <c r="J18" i="22"/>
  <c r="E18" i="22"/>
  <c r="Q18" i="2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Ryan Flanagan</author>
  </authors>
  <commentList>
    <comment ref="B5" authorId="0" shapeId="0" xr:uid="{F89AF0F0-2655-47A1-8EE5-F0848849E647}">
      <text>
        <r>
          <rPr>
            <b/>
            <sz val="9"/>
            <color indexed="81"/>
            <rFont val="Tahoma"/>
            <family val="2"/>
          </rPr>
          <t xml:space="preserve">Explanation:
</t>
        </r>
        <r>
          <rPr>
            <sz val="9"/>
            <color indexed="81"/>
            <rFont val="Tahoma"/>
            <family val="2"/>
          </rPr>
          <t xml:space="preserve">
Enter Loan values in cells E10, E12 and E13. Loan summary in cells E15 through E18 and Loan table are automatically updated</t>
        </r>
      </text>
    </comment>
    <comment ref="G18" authorId="0" shapeId="0" xr:uid="{AF11F411-8FC8-4EC2-88BC-D5A63A8D4BB0}">
      <text>
        <r>
          <rPr>
            <b/>
            <sz val="9"/>
            <color indexed="81"/>
            <rFont val="Tahoma"/>
            <family val="2"/>
          </rPr>
          <t>Please select an option from the dropdown menu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Jane Cormack</author>
    <author>Shivain Mehta</author>
  </authors>
  <commentList>
    <comment ref="B6" authorId="0" shapeId="0" xr:uid="{9079C3E1-7DA4-482C-BDD9-A17D29D900E5}">
      <text>
        <r>
          <rPr>
            <b/>
            <sz val="10"/>
            <color indexed="81"/>
            <rFont val="Arial"/>
            <family val="2"/>
          </rPr>
          <t>Explanation</t>
        </r>
        <r>
          <rPr>
            <sz val="10"/>
            <color indexed="81"/>
            <rFont val="Arial"/>
            <family val="2"/>
          </rPr>
          <t xml:space="preserve">
This is where you list any money that you have coming in to your business such as product or service sales, equity or other investments and your Start Up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C6" authorId="0" shapeId="0" xr:uid="{0B190373-7805-48BE-B4D6-96386A6A9070}">
      <text>
        <r>
          <rPr>
            <b/>
            <sz val="10"/>
            <color indexed="81"/>
            <rFont val="Arial"/>
            <family val="2"/>
          </rPr>
          <t xml:space="preserve">Explanation:
</t>
        </r>
        <r>
          <rPr>
            <sz val="10"/>
            <color indexed="81"/>
            <rFont val="Arial"/>
            <family val="2"/>
          </rPr>
          <t xml:space="preserve">
Add a brief description for any items to help your Business Adviser understand each cash in-flow.</t>
        </r>
      </text>
    </comment>
    <comment ref="D6" authorId="0" shapeId="0" xr:uid="{FECA3588-6080-4220-8B80-70E8F14D8690}">
      <text>
        <r>
          <rPr>
            <b/>
            <sz val="10"/>
            <color indexed="81"/>
            <rFont val="Arial"/>
            <family val="2"/>
          </rPr>
          <t>Explanation:</t>
        </r>
        <r>
          <rPr>
            <sz val="10"/>
            <color indexed="81"/>
            <rFont val="Arial"/>
            <family val="2"/>
          </rPr>
          <t xml:space="preserve">
Enter any money that you have prior to starting your 12-month forecast in this column. Leave it blank if this does not apply to some/any of your items.</t>
        </r>
      </text>
    </comment>
    <comment ref="Q6" authorId="0" shapeId="0" xr:uid="{71320CAF-F51A-401A-B3F0-BB2FE45C4419}">
      <text>
        <r>
          <rPr>
            <b/>
            <sz val="10"/>
            <color indexed="81"/>
            <rFont val="Arial"/>
            <family val="2"/>
          </rPr>
          <t>Explanation:</t>
        </r>
        <r>
          <rPr>
            <sz val="10"/>
            <color indexed="81"/>
            <rFont val="Arial"/>
            <family val="2"/>
          </rPr>
          <t xml:space="preserve">
This column will give you the 12-month total for each of your cash in-flows.</t>
        </r>
      </text>
    </comment>
    <comment ref="B7" authorId="0" shapeId="0" xr:uid="{BEE2A04F-3D1F-4440-A738-F3E77F46EA3D}">
      <text>
        <r>
          <rPr>
            <b/>
            <sz val="10"/>
            <color indexed="81"/>
            <rFont val="Arial"/>
            <family val="2"/>
          </rPr>
          <t xml:space="preserve">Explanation:
</t>
        </r>
        <r>
          <rPr>
            <sz val="10"/>
            <color indexed="81"/>
            <rFont val="Arial"/>
            <family val="2"/>
          </rPr>
          <t>This is value of the sales you anticipate making in the next 12-months.
This row will auto-populate based on the figures you entered in the 'Sales Assumption' tab so there is no need to update these cells.</t>
        </r>
      </text>
    </comment>
    <comment ref="E7" authorId="0" shapeId="0" xr:uid="{522632A2-437D-4566-A1A4-34AD3ED54108}">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H7" authorId="0" shapeId="0" xr:uid="{074568DE-096A-42E5-B48E-14F2A6900B7F}">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I7" authorId="0" shapeId="0" xr:uid="{7862E929-D100-4E4C-984C-24E9D37F804B}">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J7" authorId="0" shapeId="0" xr:uid="{C1449E72-4BC7-4AC2-98C1-7533B5A65FBC}">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K7" authorId="0" shapeId="0" xr:uid="{631FF636-0D25-423F-BD00-FE03DABDCADF}">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L7" authorId="0" shapeId="0" xr:uid="{B448FFC7-F729-4184-95A0-A8CA4EA37344}">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M7" authorId="0" shapeId="0" xr:uid="{FBB9E370-5C4A-44C5-95DF-BF58F664268C}">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N7" authorId="0" shapeId="0" xr:uid="{A2F3CBED-E959-4ED2-BA2C-8125839CF688}">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O7" authorId="0" shapeId="0" xr:uid="{90078ECF-CC13-44E9-BDC5-2829BC955D35}">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P7" authorId="0" shapeId="0" xr:uid="{F4533DCB-2477-477C-BE25-A6F9294389DB}">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B9" authorId="0" shapeId="0" xr:uid="{BCFB5877-ED54-4B2D-830B-84FD0E7FAACE}">
      <text>
        <r>
          <rPr>
            <b/>
            <sz val="10"/>
            <color indexed="81"/>
            <rFont val="Arial"/>
            <family val="2"/>
          </rPr>
          <t>Explanation:</t>
        </r>
        <r>
          <rPr>
            <sz val="10"/>
            <color indexed="81"/>
            <rFont val="Arial"/>
            <family val="2"/>
          </rPr>
          <t xml:space="preserve">
This might be money that you have personally put into the business or money that your business partners, private investors or other individuals have contributed. This could also be money that you have been gifted or inherited.</t>
        </r>
      </text>
    </comment>
    <comment ref="B10" authorId="0" shapeId="0" xr:uid="{092130FF-D0F4-4A32-B5CB-C2A181D0244E}">
      <text>
        <r>
          <rPr>
            <b/>
            <sz val="10"/>
            <color indexed="81"/>
            <rFont val="Arial"/>
            <family val="2"/>
          </rPr>
          <t xml:space="preserve">Explanation:
</t>
        </r>
        <r>
          <rPr>
            <sz val="10"/>
            <color indexed="81"/>
            <rFont val="Arial"/>
            <family val="2"/>
          </rPr>
          <t xml:space="preserve">
An asset is an item or resource with value that you own and control and which has the potential to help you generate cash flow, reduce expenses or improve your sales in the future. 
For example, this could be a vehicle, equipment or raw stock that you have purchased to produce your goods and/or services. 
Please note, in order to balance this source of revenue, it will also be automatically reflected in the cash out-flows section of your cash flow forecast down below. That's because any value coming into the business has to have come out of somewhere.</t>
        </r>
      </text>
    </comment>
    <comment ref="B11" authorId="0" shapeId="0" xr:uid="{30D9AABE-DBE5-4345-961E-E5EDB9EE5086}">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12" authorId="0" shapeId="0" xr:uid="{EFAC34DB-4D17-4736-BBCA-60A2EDECAED6}">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13" authorId="0" shapeId="0" xr:uid="{4DCC127E-74EF-4A50-ADBD-9427FABA80CB}">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14" authorId="0" shapeId="0" xr:uid="{C6F93D6F-8123-412B-80D0-15FFAF18CE18}">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15" authorId="0" shapeId="0" xr:uid="{7E91029C-C242-43EE-AA87-8A16B109666E}">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16" authorId="0" shapeId="0" xr:uid="{6E530C92-149C-4039-92EC-F36FCACE356C}">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17" authorId="0" shapeId="0" xr:uid="{98AF2BA5-5482-4CA6-8EE8-35A9842C441A}">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18" authorId="0" shapeId="0" xr:uid="{1B70B4BA-034E-410B-A767-FC5F9683D408}">
      <text>
        <r>
          <rPr>
            <b/>
            <sz val="10"/>
            <color indexed="81"/>
            <rFont val="Arial"/>
            <family val="2"/>
          </rPr>
          <t>Explanation:</t>
        </r>
        <r>
          <rPr>
            <sz val="10"/>
            <color indexed="81"/>
            <rFont val="Arial"/>
            <family val="2"/>
          </rPr>
          <t xml:space="preserve">
Your total cash in-flow is made up of all your individual sources of revenue added together.</t>
        </r>
      </text>
    </comment>
    <comment ref="B21" authorId="0" shapeId="0" xr:uid="{DC2DB72B-8236-4D57-9F9C-D47740DD0D9C}">
      <text>
        <r>
          <rPr>
            <b/>
            <sz val="10"/>
            <color indexed="81"/>
            <rFont val="Arial"/>
            <family val="2"/>
          </rPr>
          <t>Explanation:</t>
        </r>
        <r>
          <rPr>
            <sz val="10"/>
            <color indexed="81"/>
            <rFont val="Arial"/>
            <family val="2"/>
          </rPr>
          <t xml:space="preserve">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C21" authorId="0" shapeId="0" xr:uid="{3085524B-F610-4011-B23E-5F8D7BC03580}">
      <text>
        <r>
          <rPr>
            <b/>
            <sz val="10"/>
            <color indexed="81"/>
            <rFont val="Arial"/>
            <family val="2"/>
          </rPr>
          <t xml:space="preserve">Explanation:
</t>
        </r>
        <r>
          <rPr>
            <sz val="10"/>
            <color indexed="81"/>
            <rFont val="Arial"/>
            <family val="2"/>
          </rPr>
          <t xml:space="preserve">
Add a brief description for any items to help your Business Adviser understand each cash out-flow.</t>
        </r>
      </text>
    </comment>
    <comment ref="D21" authorId="0" shapeId="0" xr:uid="{A24D266A-E63A-43D5-A4D8-A0E5EACD3223}">
      <text>
        <r>
          <rPr>
            <b/>
            <sz val="10"/>
            <color indexed="81"/>
            <rFont val="Arial"/>
            <family val="2"/>
          </rPr>
          <t>Explanation:</t>
        </r>
        <r>
          <rPr>
            <sz val="10"/>
            <color indexed="81"/>
            <rFont val="Arial"/>
            <family val="2"/>
          </rPr>
          <t xml:space="preserve">
Enter any expenses that you have prior to starting your 12-month forecast in this column. Leave it blank if this does not apply to some/any of your items.</t>
        </r>
      </text>
    </comment>
    <comment ref="Q21" authorId="0" shapeId="0" xr:uid="{A79C3D24-D8DF-4B77-BBC8-2FECE1BDAA41}">
      <text>
        <r>
          <rPr>
            <b/>
            <sz val="10"/>
            <color indexed="81"/>
            <rFont val="Arial"/>
            <family val="2"/>
          </rPr>
          <t>Explanation:</t>
        </r>
        <r>
          <rPr>
            <sz val="10"/>
            <color indexed="81"/>
            <rFont val="Arial"/>
            <family val="2"/>
          </rPr>
          <t xml:space="preserve">
This column will give you the 12-month total for each of your cash out-flows.</t>
        </r>
      </text>
    </comment>
    <comment ref="B22" authorId="0" shapeId="0" xr:uid="{89483B91-F89F-4651-A824-930EA54573A9}">
      <text>
        <r>
          <rPr>
            <b/>
            <sz val="10"/>
            <color indexed="81"/>
            <rFont val="Arial"/>
            <family val="2"/>
          </rPr>
          <t xml:space="preserve">Explanation:
</t>
        </r>
        <r>
          <rPr>
            <sz val="10"/>
            <color indexed="81"/>
            <rFont val="Arial"/>
            <family val="2"/>
          </rPr>
          <t xml:space="preserve">
This is costs you expect to incur in order to produce all of your anticipated sales for the next 12-months. 
This row will auto-populate based on the figures you entered in the 'Sales Assumption' tab so there is no need to update these cells.</t>
        </r>
      </text>
    </comment>
    <comment ref="E22" authorId="0" shapeId="0" xr:uid="{716569BF-ABF7-4E89-9BD3-CB78DDB05D74}">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F22" authorId="1" shapeId="0" xr:uid="{1AEE4436-61D6-4BF7-9BCF-297C6BD94B65}">
      <text>
        <r>
          <rPr>
            <b/>
            <sz val="9"/>
            <color indexed="81"/>
            <rFont val="Tahoma"/>
            <family val="2"/>
          </rPr>
          <t xml:space="preserve">Explanation:
</t>
        </r>
        <r>
          <rPr>
            <sz val="9"/>
            <color indexed="81"/>
            <rFont val="Tahoma"/>
            <family val="2"/>
          </rPr>
          <t>This row will auto-populate based on the figures you entered in the 'Sales Assumption' tab so there is no need to update these cells.</t>
        </r>
        <r>
          <rPr>
            <sz val="9"/>
            <color indexed="81"/>
            <rFont val="Tahoma"/>
            <family val="2"/>
          </rPr>
          <t xml:space="preserve">
</t>
        </r>
      </text>
    </comment>
    <comment ref="G22" authorId="1" shapeId="0" xr:uid="{E241E071-91E5-4439-BC98-C8DE2105D3D7}">
      <text>
        <r>
          <rPr>
            <b/>
            <sz val="9"/>
            <color indexed="81"/>
            <rFont val="Tahoma"/>
            <family val="2"/>
          </rPr>
          <t xml:space="preserve">Explanation:
</t>
        </r>
        <r>
          <rPr>
            <sz val="9"/>
            <color indexed="81"/>
            <rFont val="Tahoma"/>
            <family val="2"/>
          </rPr>
          <t xml:space="preserve">This row will auto-populate based on the figures you entered in the 'Sales Assumption' tab so there is no need to update these cells.
</t>
        </r>
      </text>
    </comment>
    <comment ref="H22" authorId="0" shapeId="0" xr:uid="{4F4F9668-AFDC-45BD-AACB-F7910C72200A}">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I22" authorId="0" shapeId="0" xr:uid="{2083DC86-0E9E-43ED-A8B7-CE9BCF1657EE}">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J22" authorId="0" shapeId="0" xr:uid="{6A58A467-4A35-4575-9A45-E66526B33371}">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K22" authorId="0" shapeId="0" xr:uid="{758A94E4-D258-499C-9FD2-1DA49B46D4E8}">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L22" authorId="0" shapeId="0" xr:uid="{D20F9077-9E91-4DF9-8AE0-2E32D06C3FA2}">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M22" authorId="0" shapeId="0" xr:uid="{8128AACA-722E-4A93-9EE0-F5A705B303A2}">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N22" authorId="0" shapeId="0" xr:uid="{E288C1FB-D16D-4390-86FF-66DF5ACE568B}">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O22" authorId="0" shapeId="0" xr:uid="{85229EF9-D7BB-4E17-9F5A-C44FC93FCB72}">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P22" authorId="0" shapeId="0" xr:uid="{405CFE5B-85BC-4BCD-89AF-195A31185CD6}">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B23" authorId="0" shapeId="0" xr:uid="{0F21CB86-6D60-43ED-9DF8-8812B22C994B}">
      <text>
        <r>
          <rPr>
            <b/>
            <sz val="10"/>
            <color indexed="81"/>
            <rFont val="Arial"/>
            <family val="2"/>
          </rPr>
          <t>Explanation:</t>
        </r>
        <r>
          <rPr>
            <sz val="10"/>
            <color indexed="81"/>
            <rFont val="Arial"/>
            <family val="2"/>
          </rPr>
          <t xml:space="preserve">
Any assets or resources with value that you own and control and have the potential to help you generate cash flow, reduce expenses or improve your sales in the future need to be reflected in both your cash in-flows and cash-out flows. 
The first cell in this row (highlighted in green) is automatically populated based on what you entered in the cash in-flows section above. </t>
        </r>
      </text>
    </comment>
    <comment ref="D23" authorId="0" shapeId="0" xr:uid="{D51B8138-D387-42A3-AC69-7E05258979A8}">
      <text>
        <r>
          <rPr>
            <b/>
            <sz val="10"/>
            <color indexed="81"/>
            <rFont val="Arial"/>
            <family val="2"/>
          </rPr>
          <t xml:space="preserve">Explanation:
</t>
        </r>
        <r>
          <rPr>
            <sz val="10"/>
            <color indexed="81"/>
            <rFont val="Arial"/>
            <family val="2"/>
          </rPr>
          <t>This is automatically populated based on the total amount of existing assets you declared above in order to balance your books.</t>
        </r>
      </text>
    </comment>
    <comment ref="B24" authorId="0" shapeId="0" xr:uid="{371EE41F-3C2F-46F0-BF72-BCB36FDCEEBD}">
      <text>
        <r>
          <rPr>
            <b/>
            <sz val="10"/>
            <color indexed="81"/>
            <rFont val="Arial"/>
            <family val="2"/>
          </rPr>
          <t>Explanation:</t>
        </r>
        <r>
          <rPr>
            <sz val="10"/>
            <color indexed="81"/>
            <rFont val="Arial"/>
            <family val="2"/>
          </rPr>
          <t xml:space="preserve">
You may be leasing your own venue, paying a membership fee to a hotdesking work hub, or working in a retail space. What cost do you incur to do this each month?</t>
        </r>
      </text>
    </comment>
    <comment ref="B25" authorId="0" shapeId="0" xr:uid="{EA381B19-9E87-424F-8D53-FEA546574086}">
      <text>
        <r>
          <rPr>
            <b/>
            <sz val="10"/>
            <color indexed="81"/>
            <rFont val="Arial"/>
            <family val="2"/>
          </rPr>
          <t>Explanation:</t>
        </r>
        <r>
          <rPr>
            <sz val="10"/>
            <color indexed="81"/>
            <rFont val="Arial"/>
            <family val="2"/>
          </rPr>
          <t xml:space="preserve">
If you have a business premises or work from a home office, then it is likely that you are or will in future have to pay business rates to your local council.
Check with your Local Authority if you're not sure.</t>
        </r>
      </text>
    </comment>
    <comment ref="B26" authorId="0" shapeId="0" xr:uid="{15C2FC07-F171-433D-98F8-F0CF66B32FB5}">
      <text>
        <r>
          <rPr>
            <b/>
            <sz val="10"/>
            <color indexed="81"/>
            <rFont val="Arial"/>
            <family val="2"/>
          </rPr>
          <t xml:space="preserve">Explanation:
</t>
        </r>
        <r>
          <rPr>
            <sz val="10"/>
            <color indexed="81"/>
            <rFont val="Arial"/>
            <family val="2"/>
          </rPr>
          <t>You can group all of your utilities together into one monthly line item. 
This might include things like your gas, electricity or water payments you make for your business. 
If you work from your home office, you may be entitled to charge a portion of your utilities expenses against the business.</t>
        </r>
      </text>
    </comment>
    <comment ref="B27" authorId="0" shapeId="0" xr:uid="{F612C1F6-09E3-41A7-BB33-D97EDACBF5F7}">
      <text>
        <r>
          <rPr>
            <b/>
            <sz val="10"/>
            <color indexed="81"/>
            <rFont val="Arial"/>
            <family val="2"/>
          </rPr>
          <t xml:space="preserve">Explanation:
</t>
        </r>
        <r>
          <rPr>
            <sz val="10"/>
            <color indexed="81"/>
            <rFont val="Arial"/>
            <family val="2"/>
          </rPr>
          <t>If you haven't already, it is important to consider business insurance to cover you for any range of circumstances that may emerge that are out of your control.
This could be anything from premises, stock or equipment insurance to personal or employee liability insurance.</t>
        </r>
      </text>
    </comment>
    <comment ref="B28" authorId="0" shapeId="0" xr:uid="{8ADD39A5-9958-4FB2-A462-376434A0CF74}">
      <text>
        <r>
          <rPr>
            <b/>
            <sz val="10"/>
            <color indexed="81"/>
            <rFont val="Arial"/>
            <family val="2"/>
          </rPr>
          <t xml:space="preserve">Explanation:
</t>
        </r>
        <r>
          <rPr>
            <sz val="10"/>
            <color indexed="81"/>
            <rFont val="Arial"/>
            <family val="2"/>
          </rPr>
          <t xml:space="preserve">
Telephone and internet access is likely to be essential for almost every business type. 
Think about all the costs you currently incur or will incur in the next 12-months for this line item across your business, including the cost for each individual staff member if relevant.</t>
        </r>
      </text>
    </comment>
    <comment ref="B29" authorId="0" shapeId="0" xr:uid="{66A4743D-03FE-4428-A920-0696DBBD6FAC}">
      <text>
        <r>
          <rPr>
            <b/>
            <sz val="10"/>
            <color indexed="81"/>
            <rFont val="Arial"/>
            <family val="2"/>
          </rPr>
          <t xml:space="preserve">Explanation:
</t>
        </r>
        <r>
          <rPr>
            <sz val="10"/>
            <color indexed="81"/>
            <rFont val="Arial"/>
            <family val="2"/>
          </rPr>
          <t xml:space="preserve">Think about what you have detailed in your business plan. What are the regular marketing and advertising costs that you incur to promote your business and drive sales? </t>
        </r>
      </text>
    </comment>
    <comment ref="B30" authorId="0" shapeId="0" xr:uid="{78DF3DE5-2615-4E10-B380-44E7C1C55291}">
      <text>
        <r>
          <rPr>
            <b/>
            <sz val="10"/>
            <color indexed="81"/>
            <rFont val="Arial"/>
            <family val="2"/>
          </rPr>
          <t xml:space="preserve">Explanation:
</t>
        </r>
        <r>
          <rPr>
            <sz val="10"/>
            <color indexed="81"/>
            <rFont val="Arial"/>
            <family val="2"/>
          </rPr>
          <t>If you use a vehicle to operate your business, how much do you spend each month on fuel, insurance, registration, repairs?</t>
        </r>
      </text>
    </comment>
    <comment ref="B31" authorId="0" shapeId="0" xr:uid="{4977FEE9-1181-4702-89DB-6F612B8146BF}">
      <text>
        <r>
          <rPr>
            <b/>
            <sz val="10"/>
            <color indexed="81"/>
            <rFont val="Arial"/>
            <family val="2"/>
          </rPr>
          <t xml:space="preserve">Explanation:
</t>
        </r>
        <r>
          <rPr>
            <sz val="10"/>
            <color indexed="81"/>
            <rFont val="Arial"/>
            <family val="2"/>
          </rPr>
          <t xml:space="preserve">
This is the cost of purchasing or leasing equipment to produce your product(s) and/or service(s), or the use of software to support you in delivering your product(s) and/or service(s).</t>
        </r>
      </text>
    </comment>
    <comment ref="B32" authorId="0" shapeId="0" xr:uid="{34ADA500-4A2F-4819-8F1E-93F5E5507C69}">
      <text>
        <r>
          <rPr>
            <b/>
            <sz val="10"/>
            <color indexed="81"/>
            <rFont val="Arial"/>
            <family val="2"/>
          </rPr>
          <t xml:space="preserve">Explanation:
</t>
        </r>
        <r>
          <rPr>
            <sz val="10"/>
            <color indexed="81"/>
            <rFont val="Arial"/>
            <family val="2"/>
          </rPr>
          <t>Every business incurs administrative costs, whether it is postage stamps to send out your product(s) and/or service(s), stationery products for you and your team, or printing facilities.</t>
        </r>
      </text>
    </comment>
    <comment ref="B33" authorId="0" shapeId="0" xr:uid="{6F512CF0-E2C8-4225-9F59-A115913EF3EF}">
      <text>
        <r>
          <rPr>
            <b/>
            <sz val="10"/>
            <color indexed="81"/>
            <rFont val="Arial"/>
            <family val="2"/>
          </rPr>
          <t xml:space="preserve">Explanation:
</t>
        </r>
        <r>
          <rPr>
            <sz val="10"/>
            <color indexed="81"/>
            <rFont val="Arial"/>
            <family val="2"/>
          </rPr>
          <t>If you run a product based business then you may incur monthly fees for transport and delivery of your goods.</t>
        </r>
      </text>
    </comment>
    <comment ref="B34" authorId="0" shapeId="0" xr:uid="{64C8445E-5827-467B-BAD4-2C7339D6D3AB}">
      <text>
        <r>
          <rPr>
            <b/>
            <sz val="10"/>
            <color indexed="81"/>
            <rFont val="Arial"/>
            <family val="2"/>
          </rPr>
          <t xml:space="preserve">Explanation:
</t>
        </r>
        <r>
          <rPr>
            <sz val="10"/>
            <color indexed="81"/>
            <rFont val="Arial"/>
            <family val="2"/>
          </rPr>
          <t>Think about any professional services you need to use in order to manage your business. This might be on a retainer or ad-hoc basis.
For example, a lawyer, accountant, designer or marketing consultant.</t>
        </r>
      </text>
    </comment>
    <comment ref="B35" authorId="0" shapeId="0" xr:uid="{C9A63A13-266D-4D35-8459-4BFE5A4074BD}">
      <text>
        <r>
          <rPr>
            <b/>
            <sz val="10"/>
            <color indexed="81"/>
            <rFont val="Arial"/>
            <family val="2"/>
          </rPr>
          <t>Explanation:</t>
        </r>
        <r>
          <rPr>
            <sz val="10"/>
            <color indexed="81"/>
            <rFont val="Arial"/>
            <family val="2"/>
          </rPr>
          <t xml:space="preserve">
These cells are designed to auto-populate based on the responses in your Personal Survival Budget (PSB). It will only display figures if your PSB is in deficit, as this means you will require you will need to take more from the business each month in order to meet your personal expenses. 
If your PSB  is in surplus, then these cells will stay blank as this means you are already meeting your personal expenses every month without drawing additional money from your business.
To see whether your PSB is in surplus or deficit, go to the Personal Survival Budget tab and see the final row entitled </t>
        </r>
        <r>
          <rPr>
            <i/>
            <sz val="10"/>
            <color indexed="81"/>
            <rFont val="Arial"/>
            <family val="2"/>
          </rPr>
          <t>'Your monthly balance'.</t>
        </r>
        <r>
          <rPr>
            <sz val="10"/>
            <color indexed="81"/>
            <rFont val="Arial"/>
            <family val="2"/>
          </rPr>
          <t xml:space="preserve">
If you haven't completed your PSB yet, then this will remain blank until you do.</t>
        </r>
        <r>
          <rPr>
            <sz val="9"/>
            <color indexed="81"/>
            <rFont val="Tahoma"/>
            <family val="2"/>
          </rPr>
          <t xml:space="preserve">
</t>
        </r>
      </text>
    </comment>
    <comment ref="E35" authorId="0" shapeId="0" xr:uid="{0EC6553D-C8FC-40E9-9519-7A7C706FDF65}">
      <text>
        <r>
          <rPr>
            <b/>
            <sz val="10"/>
            <color indexed="81"/>
            <rFont val="Arial"/>
            <family val="2"/>
          </rPr>
          <t xml:space="preserve">Explanation:
</t>
        </r>
        <r>
          <rPr>
            <sz val="10"/>
            <color indexed="81"/>
            <rFont val="Arial"/>
            <family val="2"/>
          </rPr>
          <t xml:space="preserve">
These cells are designed to auto-populate based on the responses in your Personal Survival Budget (PSB). It will only display figures if your PSB is in deficit, as this means you will require you will need to take more from the business each month in order to meet your personal expenses. 
If your PSB  is in surplus, then these cells will stay blank as this means you are already meeting your personal expenses every month without drawing additional money from your business.
To see whether your PSB is in surplus or deficit, go to the Personal Survival Budget tab and see the final row entitled 'Your monthly balance'.
If you haven't completed your Personal Survival Budget yet, then this will remain blank until you do.</t>
        </r>
      </text>
    </comment>
    <comment ref="B36" authorId="0" shapeId="0" xr:uid="{B0C37146-113E-4C96-B324-5E5B068A651F}">
      <text>
        <r>
          <rPr>
            <b/>
            <sz val="10"/>
            <color indexed="81"/>
            <rFont val="Arial"/>
            <family val="2"/>
          </rPr>
          <t xml:space="preserve">Explanation:
</t>
        </r>
        <r>
          <rPr>
            <sz val="10"/>
            <color indexed="81"/>
            <rFont val="Arial"/>
            <family val="2"/>
          </rPr>
          <t>This is for any additional money you would like to take from the business as your salary, above and beyond your Personal Survival Budget (PSB) needs. 
For example, if your PSB is currently in surplus (you already have enough money to meet your personal expenses) but you would like to take a further £200 for yourself from the business each month, then this should be added in here.</t>
        </r>
      </text>
    </comment>
    <comment ref="B37" authorId="0" shapeId="0" xr:uid="{59D00D9F-AF57-4EFC-ABB1-B56CF170A41E}">
      <text>
        <r>
          <rPr>
            <b/>
            <sz val="10"/>
            <color indexed="81"/>
            <rFont val="Arial"/>
            <family val="2"/>
          </rPr>
          <t xml:space="preserve">Explanation:
</t>
        </r>
        <r>
          <rPr>
            <sz val="10"/>
            <color indexed="81"/>
            <rFont val="Arial"/>
            <family val="2"/>
          </rPr>
          <t xml:space="preserve">
If you hire staff, whether full time or part time, then this is where you can reflect the amount of money you spend each month on staff salaries, national insurance contributions and staff pensions etc.</t>
        </r>
      </text>
    </comment>
    <comment ref="B38" authorId="0" shapeId="0" xr:uid="{F341D5E6-7474-4DB1-9720-6A00A4EB35D1}">
      <text>
        <r>
          <rPr>
            <b/>
            <sz val="10"/>
            <color indexed="81"/>
            <rFont val="Arial"/>
            <family val="2"/>
          </rPr>
          <t xml:space="preserve">Explanation:
</t>
        </r>
        <r>
          <rPr>
            <sz val="10"/>
            <color indexed="81"/>
            <rFont val="Arial"/>
            <family val="2"/>
          </rPr>
          <t>This should be the monthly amount you pay for your Start Up Loan.</t>
        </r>
        <r>
          <rPr>
            <sz val="9"/>
            <color indexed="81"/>
            <rFont val="Tahoma"/>
            <family val="2"/>
          </rPr>
          <t xml:space="preserve">
</t>
        </r>
      </text>
    </comment>
    <comment ref="B40" authorId="0" shapeId="0" xr:uid="{217FEA40-C6AD-4859-8278-9B36477016DD}">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41" authorId="0" shapeId="0" xr:uid="{8611D860-817B-44F5-85A9-A4F08409A22C}">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42" authorId="0" shapeId="0" xr:uid="{8EC95C7E-4DEC-4051-ACF0-2167D18179D7}">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43" authorId="0" shapeId="0" xr:uid="{257F953C-20E4-455A-B790-F3F3A2EFD554}">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44" authorId="0" shapeId="0" xr:uid="{0EC6F6DD-847C-473B-BC09-8D7A8AEE01E1}">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45" authorId="0" shapeId="0" xr:uid="{9010957D-D25C-42D5-BA81-0CA55768110B}">
      <text>
        <r>
          <rPr>
            <b/>
            <sz val="10"/>
            <color indexed="81"/>
            <rFont val="Arial"/>
            <family val="2"/>
          </rPr>
          <t>Explanation:</t>
        </r>
        <r>
          <rPr>
            <sz val="10"/>
            <color indexed="81"/>
            <rFont val="Arial"/>
            <family val="2"/>
          </rPr>
          <t xml:space="preserve">
Your total cash out-flow is made up of all your expenses added together.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Jane Cormack</author>
  </authors>
  <commentList>
    <comment ref="B10" authorId="0" shapeId="0" xr:uid="{F99E379C-425D-4B8F-B97D-553260B6C580}">
      <text>
        <r>
          <rPr>
            <b/>
            <sz val="10"/>
            <color indexed="81"/>
            <rFont val="Arial"/>
            <family val="2"/>
          </rPr>
          <t>Explanation</t>
        </r>
        <r>
          <rPr>
            <sz val="10"/>
            <color indexed="81"/>
            <rFont val="Arial"/>
            <family val="2"/>
          </rPr>
          <t xml:space="preserve">
This tab should be based on the month looking 6 months back - e.g. so if today was June 2018, your starting month would be January 2018. The cash flow should break down your month to month income over the past 6 months.
Click on the cell to reveal a drop down list.</t>
        </r>
      </text>
    </comment>
    <comment ref="B12" authorId="0" shapeId="0" xr:uid="{4A71803B-CFD6-4BB8-9930-0682839DB8C7}">
      <text>
        <r>
          <rPr>
            <b/>
            <sz val="10"/>
            <color indexed="81"/>
            <rFont val="Arial"/>
            <family val="2"/>
          </rPr>
          <t>Explanation:</t>
        </r>
        <r>
          <rPr>
            <sz val="10"/>
            <color indexed="81"/>
            <rFont val="Arial"/>
            <family val="2"/>
          </rPr>
          <t xml:space="preserve">
This is where you list any money that has come in to your business in the last six-months, such as product or service sales, equity or other investments or other forms of debt finance, like a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C12" authorId="0" shapeId="0" xr:uid="{63553024-3F2E-4A02-9B36-46ECA62C3C7A}">
      <text>
        <r>
          <rPr>
            <b/>
            <sz val="10"/>
            <color indexed="81"/>
            <rFont val="Arial"/>
            <family val="2"/>
          </rPr>
          <t xml:space="preserve">Explanation:
</t>
        </r>
        <r>
          <rPr>
            <sz val="10"/>
            <color indexed="81"/>
            <rFont val="Arial"/>
            <family val="2"/>
          </rPr>
          <t xml:space="preserve">
Add a brief description for any items to help your Business Adviser understand each cash in-flow.</t>
        </r>
      </text>
    </comment>
    <comment ref="D12" authorId="0" shapeId="0" xr:uid="{BF2DC657-FF9E-443B-A62A-E9CCE329C259}">
      <text>
        <r>
          <rPr>
            <b/>
            <sz val="10"/>
            <color indexed="81"/>
            <rFont val="Arial"/>
            <family val="2"/>
          </rPr>
          <t>Explanation:</t>
        </r>
        <r>
          <rPr>
            <sz val="10"/>
            <color indexed="81"/>
            <rFont val="Arial"/>
            <family val="2"/>
          </rPr>
          <t xml:space="preserve">
Enter any money that you had at the start of this six-month period. Leave it blank if this does not apply to some/any of your items.</t>
        </r>
      </text>
    </comment>
    <comment ref="K12" authorId="0" shapeId="0" xr:uid="{3D37BCD1-2A48-48B5-81EB-FD46D6FB684E}">
      <text>
        <r>
          <rPr>
            <b/>
            <sz val="10"/>
            <color indexed="81"/>
            <rFont val="Arial"/>
            <family val="2"/>
          </rPr>
          <t>Explanation:</t>
        </r>
        <r>
          <rPr>
            <sz val="10"/>
            <color indexed="81"/>
            <rFont val="Arial"/>
            <family val="2"/>
          </rPr>
          <t xml:space="preserve">
This column will give you the six-month total for each of your cash in-flows.</t>
        </r>
      </text>
    </comment>
    <comment ref="B13" authorId="0" shapeId="0" xr:uid="{1BF773F1-6020-4021-ADC2-47CF451103F9}">
      <text>
        <r>
          <rPr>
            <b/>
            <sz val="10"/>
            <color indexed="81"/>
            <rFont val="Arial"/>
            <family val="2"/>
          </rPr>
          <t xml:space="preserve">Explanation:
</t>
        </r>
        <r>
          <rPr>
            <sz val="10"/>
            <color indexed="81"/>
            <rFont val="Arial"/>
            <family val="2"/>
          </rPr>
          <t>Enter in the value of the sales you received each month for last six-months. 
If it's easier, you may wish to break this down into different sources of revenue using the blank fields below. If this is the case, provide a clear description of what you have included in each so it is clear to your Business Adviser.</t>
        </r>
      </text>
    </comment>
    <comment ref="B14" authorId="0" shapeId="0" xr:uid="{075FBA69-E56D-494A-BDB4-983031586996}">
      <text>
        <r>
          <rPr>
            <b/>
            <sz val="10"/>
            <color indexed="81"/>
            <rFont val="Arial"/>
            <family val="2"/>
          </rPr>
          <t>Explanation:</t>
        </r>
        <r>
          <rPr>
            <sz val="10"/>
            <color indexed="81"/>
            <rFont val="Arial"/>
            <family val="2"/>
          </rPr>
          <t xml:space="preserve">
This might be money that you have personally put into the business or money that your business partners, private investors or other individuals have contributed. This could also be money that you have been gifted or inherited.</t>
        </r>
      </text>
    </comment>
    <comment ref="B15" authorId="0" shapeId="0" xr:uid="{77782246-ADE7-484D-8724-A6ED56110DF3}">
      <text>
        <r>
          <rPr>
            <b/>
            <sz val="10"/>
            <color indexed="81"/>
            <rFont val="Arial"/>
            <family val="2"/>
          </rPr>
          <t xml:space="preserve">Explanation:
</t>
        </r>
        <r>
          <rPr>
            <sz val="10"/>
            <color indexed="81"/>
            <rFont val="Arial"/>
            <family val="2"/>
          </rPr>
          <t xml:space="preserve">
Use this row for any debt based form of finance you have received, like a loan or credit facility. Please note, there should be evidence of this finance appearing in your business bank accounts.</t>
        </r>
      </text>
    </comment>
    <comment ref="B16" authorId="0" shapeId="0" xr:uid="{E7968090-1931-4788-BA75-4F2719A0819F}">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7" authorId="0" shapeId="0" xr:uid="{76C36CF4-34C3-4102-B5E8-99737935A932}">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8" authorId="0" shapeId="0" xr:uid="{C0DB96BA-ACEE-4C10-AFD1-B8F967D7600A}">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9" authorId="0" shapeId="0" xr:uid="{97765826-D4B6-4959-A64E-97525955D3AA}">
      <text>
        <r>
          <rPr>
            <b/>
            <sz val="10"/>
            <color indexed="81"/>
            <rFont val="Arial"/>
            <family val="2"/>
          </rPr>
          <t>Explanation:</t>
        </r>
        <r>
          <rPr>
            <sz val="10"/>
            <color indexed="81"/>
            <rFont val="Arial"/>
            <family val="2"/>
          </rPr>
          <t xml:space="preserve">
Your total cash in-flow is made up of all your individual sources of income added together.</t>
        </r>
      </text>
    </comment>
    <comment ref="B22" authorId="0" shapeId="0" xr:uid="{E19CD1FB-1EBB-4D36-8F8F-88A18CC1EC2F}">
      <text>
        <r>
          <rPr>
            <b/>
            <sz val="10"/>
            <color indexed="81"/>
            <rFont val="Arial"/>
            <family val="2"/>
          </rPr>
          <t>Explanation:</t>
        </r>
        <r>
          <rPr>
            <sz val="10"/>
            <color indexed="81"/>
            <rFont val="Arial"/>
            <family val="2"/>
          </rPr>
          <t xml:space="preserve">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C22" authorId="0" shapeId="0" xr:uid="{5C48C2DB-4A97-4217-9FEC-47A5A453239B}">
      <text>
        <r>
          <rPr>
            <b/>
            <sz val="10"/>
            <color indexed="81"/>
            <rFont val="Arial"/>
            <family val="2"/>
          </rPr>
          <t xml:space="preserve">Explanation:
</t>
        </r>
        <r>
          <rPr>
            <sz val="10"/>
            <color indexed="81"/>
            <rFont val="Arial"/>
            <family val="2"/>
          </rPr>
          <t xml:space="preserve">
Add a brief description for any items to help your Business Adviser understand each cash out-flow.</t>
        </r>
      </text>
    </comment>
    <comment ref="D22" authorId="0" shapeId="0" xr:uid="{CE6C3E9D-540A-4AA2-B30E-2F802F130BC5}">
      <text>
        <r>
          <rPr>
            <b/>
            <sz val="10"/>
            <color indexed="81"/>
            <rFont val="Arial"/>
            <family val="2"/>
          </rPr>
          <t>Explanation:</t>
        </r>
        <r>
          <rPr>
            <sz val="10"/>
            <color indexed="81"/>
            <rFont val="Arial"/>
            <family val="2"/>
          </rPr>
          <t xml:space="preserve">
Enter any expenses that you had at the start of this six-month period. Leave it blank if this does not apply to some/any of your items.</t>
        </r>
      </text>
    </comment>
    <comment ref="K22" authorId="0" shapeId="0" xr:uid="{3AAE7F5E-E48C-4D74-97D8-2E77731C00BC}">
      <text>
        <r>
          <rPr>
            <b/>
            <sz val="10"/>
            <color indexed="81"/>
            <rFont val="Arial"/>
            <family val="2"/>
          </rPr>
          <t>Explanation:</t>
        </r>
        <r>
          <rPr>
            <sz val="10"/>
            <color indexed="81"/>
            <rFont val="Arial"/>
            <family val="2"/>
          </rPr>
          <t xml:space="preserve">
This column will give you the six-month total for each of your cash out-flows.</t>
        </r>
      </text>
    </comment>
    <comment ref="B23" authorId="0" shapeId="0" xr:uid="{77ECE493-8B83-4A2C-95FF-FB1FE5AF5471}">
      <text>
        <r>
          <rPr>
            <b/>
            <sz val="10"/>
            <color indexed="81"/>
            <rFont val="Arial"/>
            <family val="2"/>
          </rPr>
          <t xml:space="preserve">Explanation:
</t>
        </r>
        <r>
          <rPr>
            <sz val="10"/>
            <color indexed="81"/>
            <rFont val="Arial"/>
            <family val="2"/>
          </rPr>
          <t xml:space="preserve">
This is the costs you incurred to produce all of your sales over the last six-months. </t>
        </r>
      </text>
    </comment>
    <comment ref="B24" authorId="0" shapeId="0" xr:uid="{D279F9B1-1717-4286-93BF-3436BC3121A8}">
      <text>
        <r>
          <rPr>
            <b/>
            <sz val="10"/>
            <color indexed="81"/>
            <rFont val="Arial"/>
            <family val="2"/>
          </rPr>
          <t>Explanation:</t>
        </r>
        <r>
          <rPr>
            <sz val="10"/>
            <color indexed="81"/>
            <rFont val="Arial"/>
            <family val="2"/>
          </rPr>
          <t xml:space="preserve">
You may be leasing your own venue, paying a membership fee to a hotdesking work hub, or working in a retail space. What costs did you incur to do this for each of the last six-months?</t>
        </r>
      </text>
    </comment>
    <comment ref="B25" authorId="0" shapeId="0" xr:uid="{0359CD7D-C0E9-4B99-9D72-DCEF70DFCE7E}">
      <text>
        <r>
          <rPr>
            <b/>
            <sz val="10"/>
            <color indexed="81"/>
            <rFont val="Arial"/>
            <family val="2"/>
          </rPr>
          <t>Explanation:</t>
        </r>
        <r>
          <rPr>
            <sz val="10"/>
            <color indexed="81"/>
            <rFont val="Arial"/>
            <family val="2"/>
          </rPr>
          <t xml:space="preserve">
If you have a business premises or work from a home office, then it is likely that you will have been paying business rates to your local council.</t>
        </r>
      </text>
    </comment>
    <comment ref="B26" authorId="0" shapeId="0" xr:uid="{0AA628D8-63FB-4422-8EBC-C7B241CCE347}">
      <text>
        <r>
          <rPr>
            <b/>
            <sz val="10"/>
            <color indexed="81"/>
            <rFont val="Arial"/>
            <family val="2"/>
          </rPr>
          <t xml:space="preserve">Explanation:
</t>
        </r>
        <r>
          <rPr>
            <sz val="10"/>
            <color indexed="81"/>
            <rFont val="Arial"/>
            <family val="2"/>
          </rPr>
          <t xml:space="preserve">You can group all of your utilities together into one monthly line item. This might include things like your gas, electricity or water payments you made for your business in the last six-months.
</t>
        </r>
      </text>
    </comment>
    <comment ref="B27" authorId="0" shapeId="0" xr:uid="{4C30AF97-7482-4C99-A606-267DD63D658E}">
      <text>
        <r>
          <rPr>
            <b/>
            <sz val="10"/>
            <color indexed="81"/>
            <rFont val="Arial"/>
            <family val="2"/>
          </rPr>
          <t xml:space="preserve">Explanation:
</t>
        </r>
        <r>
          <rPr>
            <sz val="10"/>
            <color indexed="81"/>
            <rFont val="Arial"/>
            <family val="2"/>
          </rPr>
          <t>Did you pay insurance for any aspect of your business in the last six-months? This could be anything from premises, stock or equipment insurance to personal or employee liability insurance.</t>
        </r>
      </text>
    </comment>
    <comment ref="B28" authorId="0" shapeId="0" xr:uid="{7270B963-2CD6-479A-9669-6C62725F06D8}">
      <text>
        <r>
          <rPr>
            <b/>
            <sz val="10"/>
            <color indexed="81"/>
            <rFont val="Arial"/>
            <family val="2"/>
          </rPr>
          <t xml:space="preserve">Explanation:
</t>
        </r>
        <r>
          <rPr>
            <sz val="10"/>
            <color indexed="81"/>
            <rFont val="Arial"/>
            <family val="2"/>
          </rPr>
          <t xml:space="preserve">
Think about any costs you incurred for this line item across your business, including the cost for each individual staff member if relevant.</t>
        </r>
      </text>
    </comment>
    <comment ref="B29" authorId="0" shapeId="0" xr:uid="{8C91B269-DC30-4483-8621-D552ABE00E0B}">
      <text>
        <r>
          <rPr>
            <b/>
            <sz val="10"/>
            <color indexed="81"/>
            <rFont val="Arial"/>
            <family val="2"/>
          </rPr>
          <t xml:space="preserve">Explanation:
</t>
        </r>
        <r>
          <rPr>
            <sz val="10"/>
            <color indexed="81"/>
            <rFont val="Arial"/>
            <family val="2"/>
          </rPr>
          <t xml:space="preserve">Think about what money you used to promote your business and drive sales in the last six-months. </t>
        </r>
      </text>
    </comment>
    <comment ref="B30" authorId="0" shapeId="0" xr:uid="{982403DD-8040-42A5-BC38-A512EC782D9D}">
      <text>
        <r>
          <rPr>
            <b/>
            <sz val="10"/>
            <color indexed="81"/>
            <rFont val="Arial"/>
            <family val="2"/>
          </rPr>
          <t xml:space="preserve">Explanation:
</t>
        </r>
        <r>
          <rPr>
            <sz val="10"/>
            <color indexed="81"/>
            <rFont val="Arial"/>
            <family val="2"/>
          </rPr>
          <t>If you use a vehicle to operate your business, how much did you spend each month on fuel, insurance, registration, repairs?</t>
        </r>
      </text>
    </comment>
    <comment ref="B31" authorId="0" shapeId="0" xr:uid="{7A54D92F-121F-4803-AFBF-88BB76A52EFC}">
      <text>
        <r>
          <rPr>
            <b/>
            <sz val="10"/>
            <color indexed="81"/>
            <rFont val="Arial"/>
            <family val="2"/>
          </rPr>
          <t xml:space="preserve">Explanation:
</t>
        </r>
        <r>
          <rPr>
            <sz val="10"/>
            <color indexed="81"/>
            <rFont val="Arial"/>
            <family val="2"/>
          </rPr>
          <t xml:space="preserve">
This is the cost of purchasing or leasing equipment to produce your product(s) and/or service(s), or the use of software to support you in delivering your product(s) and/or service(s).</t>
        </r>
      </text>
    </comment>
    <comment ref="B32" authorId="0" shapeId="0" xr:uid="{0DBEC04C-96D9-4A78-A9AD-1662B62B0722}">
      <text>
        <r>
          <rPr>
            <b/>
            <sz val="10"/>
            <color indexed="81"/>
            <rFont val="Arial"/>
            <family val="2"/>
          </rPr>
          <t xml:space="preserve">Explanation:
</t>
        </r>
        <r>
          <rPr>
            <sz val="10"/>
            <color indexed="81"/>
            <rFont val="Arial"/>
            <family val="2"/>
          </rPr>
          <t>Every business incurs administrative costs, whether it is postage stamps to send out your product(s) and/or service(s), stationery products for you and your team, or printing facilities. How much did you spend in the last six-months?</t>
        </r>
      </text>
    </comment>
    <comment ref="B33" authorId="0" shapeId="0" xr:uid="{E25E5010-BEF4-4663-B8DA-D9ED71F908FC}">
      <text>
        <r>
          <rPr>
            <b/>
            <sz val="10"/>
            <color indexed="81"/>
            <rFont val="Arial"/>
            <family val="2"/>
          </rPr>
          <t xml:space="preserve">Explanation:
</t>
        </r>
        <r>
          <rPr>
            <sz val="10"/>
            <color indexed="81"/>
            <rFont val="Arial"/>
            <family val="2"/>
          </rPr>
          <t>If you run a product based business then you may incur monthly fees for transport and delivery of your goods.</t>
        </r>
      </text>
    </comment>
    <comment ref="B34" authorId="0" shapeId="0" xr:uid="{D3C5F621-6BBE-4A5B-866C-1EECA95BBA17}">
      <text>
        <r>
          <rPr>
            <b/>
            <sz val="10"/>
            <color indexed="81"/>
            <rFont val="Arial"/>
            <family val="2"/>
          </rPr>
          <t xml:space="preserve">Explanation:
</t>
        </r>
        <r>
          <rPr>
            <sz val="10"/>
            <color indexed="81"/>
            <rFont val="Arial"/>
            <family val="2"/>
          </rPr>
          <t>Think about any professional services you used in the last six-months to manage your business. This might have been on a retainer or ad-hoc basis. 
For example, a lawyer, accountant, designer or marketing consultant.</t>
        </r>
      </text>
    </comment>
    <comment ref="B35" authorId="0" shapeId="0" xr:uid="{CD2ACEDD-1CB1-4384-A21C-1BC13190580D}">
      <text>
        <r>
          <rPr>
            <b/>
            <sz val="10"/>
            <color indexed="81"/>
            <rFont val="Arial"/>
            <family val="2"/>
          </rPr>
          <t>Explanation:</t>
        </r>
        <r>
          <rPr>
            <sz val="10"/>
            <color indexed="81"/>
            <rFont val="Arial"/>
            <family val="2"/>
          </rPr>
          <t xml:space="preserve">
These cells are based on how much you have drawn from the business as a salary to cover your expenses in the last six-months. These drawings should appear on your bank statements and may have been withdrawn as a one-off payment each month or as numerous payments throughout the month.
Either way, reflect the total monthly amount in this row.</t>
        </r>
      </text>
    </comment>
    <comment ref="B36" authorId="0" shapeId="0" xr:uid="{3344F24B-C003-4747-A0B5-6FA7A6CE41E9}">
      <text>
        <r>
          <rPr>
            <b/>
            <sz val="10"/>
            <color indexed="81"/>
            <rFont val="Arial"/>
            <family val="2"/>
          </rPr>
          <t xml:space="preserve">Explanation:
</t>
        </r>
        <r>
          <rPr>
            <sz val="10"/>
            <color indexed="81"/>
            <rFont val="Arial"/>
            <family val="2"/>
          </rPr>
          <t xml:space="preserve">
If you hired staff, whether full time or part time, then this is where you can reflect the amount of money you spent each month on staff salaries, national insurance contributions and staff pensions etc.</t>
        </r>
      </text>
    </comment>
    <comment ref="B37" authorId="0" shapeId="0" xr:uid="{852C88E8-3D1C-4092-885B-EDFEB0C91CD4}">
      <text>
        <r>
          <rPr>
            <b/>
            <sz val="10"/>
            <color indexed="81"/>
            <rFont val="Arial"/>
            <family val="2"/>
          </rPr>
          <t xml:space="preserve">Explanation:
</t>
        </r>
        <r>
          <rPr>
            <sz val="10"/>
            <color indexed="81"/>
            <rFont val="Arial"/>
            <family val="2"/>
          </rPr>
          <t xml:space="preserve">This should be the monthly repayments you made on your original Start Up Loan for the last six-months (unless you have already repaid your loan in full at any time durin this period).
</t>
        </r>
      </text>
    </comment>
    <comment ref="E37" authorId="0" shapeId="0" xr:uid="{B62C8B10-0C83-4D63-89D8-C29A0567BA0F}">
      <text>
        <r>
          <rPr>
            <sz val="11"/>
            <color indexed="8"/>
            <rFont val="Helvetica"/>
          </rPr>
          <t xml:space="preserve">Jane Cormack:
Tip:
Your monthly loan repayments should have been the same each month, unless you repaid your loan in full at any time during the last six-months. 
Simply enter the monthly amount in this first cell, and this will automatically carry it across for the remaining six-months.
</t>
        </r>
      </text>
    </comment>
    <comment ref="B38" authorId="0" shapeId="0" xr:uid="{8B42C1FC-6F81-4532-BE3F-D0851A5A6C8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39" authorId="0" shapeId="0" xr:uid="{1AC340ED-D8F8-491B-8AF8-986E210C1027}">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0" authorId="0" shapeId="0" xr:uid="{9304A41E-4EB8-452E-B4EB-CFCCC149B72C}">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1" authorId="0" shapeId="0" xr:uid="{951C2A9B-CE54-4232-8850-D92C01C3C6B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2" authorId="0" shapeId="0" xr:uid="{A25B0B57-7DE6-4465-A58C-5CABC49D69BA}">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3" authorId="0" shapeId="0" xr:uid="{2DDE1CA5-6D7B-4C26-9BC5-E52EB1E91D33}">
      <text>
        <r>
          <rPr>
            <b/>
            <sz val="10"/>
            <color indexed="81"/>
            <rFont val="Arial"/>
            <family val="2"/>
          </rPr>
          <t>Explanation:</t>
        </r>
        <r>
          <rPr>
            <sz val="10"/>
            <color indexed="81"/>
            <rFont val="Arial"/>
            <family val="2"/>
          </rPr>
          <t xml:space="preserve">
Your total cash out-flow is made up of all your expenses from the last six-months added together.</t>
        </r>
      </text>
    </comment>
    <comment ref="C45" authorId="0" shapeId="0" xr:uid="{FF176BD5-2F31-497B-8833-3659CAC6C876}">
      <text>
        <r>
          <rPr>
            <b/>
            <sz val="10"/>
            <color indexed="81"/>
            <rFont val="Arial"/>
            <family val="2"/>
          </rPr>
          <t xml:space="preserve">Explanation:
</t>
        </r>
        <r>
          <rPr>
            <sz val="10"/>
            <color indexed="81"/>
            <rFont val="Arial"/>
            <family val="2"/>
          </rPr>
          <t>Your net cash flow tells you the difference between what came into your business and what went out of your business over the last six-months.</t>
        </r>
      </text>
    </comment>
    <comment ref="C47" authorId="0" shapeId="0" xr:uid="{BC94FCD7-6FDC-49EA-8F1A-0265B127A398}">
      <text>
        <r>
          <rPr>
            <b/>
            <sz val="10"/>
            <color indexed="81"/>
            <rFont val="Arial"/>
            <family val="2"/>
          </rPr>
          <t xml:space="preserve">Explanation:
</t>
        </r>
        <r>
          <rPr>
            <sz val="10"/>
            <color indexed="81"/>
            <rFont val="Arial"/>
            <family val="2"/>
          </rPr>
          <t xml:space="preserve">This is the amount of money that you had available for your business at the start of each month. You'll see this number will auto-update for each month, based on the previous months' cash flow.
</t>
        </r>
      </text>
    </comment>
    <comment ref="D47" authorId="0" shapeId="0" xr:uid="{9FBFF352-5EBC-487C-8CBF-60583F4C7E31}">
      <text>
        <r>
          <rPr>
            <b/>
            <sz val="10"/>
            <color indexed="81"/>
            <rFont val="Arial"/>
            <family val="2"/>
          </rPr>
          <t>Explanation:</t>
        </r>
        <r>
          <rPr>
            <sz val="10"/>
            <color indexed="81"/>
            <rFont val="Arial"/>
            <family val="2"/>
          </rPr>
          <t xml:space="preserve">
Use this field to insert your balance on your business account at the start of month one (six-months ago). 
For example, if six months ago was September 2017, you should insert your business account balance at the start of that day into this cell.You can review your business bank accounts for help working this out.</t>
        </r>
      </text>
    </comment>
    <comment ref="C49" authorId="0" shapeId="0" xr:uid="{74881F7C-3959-4020-8312-B65D0C54DC48}">
      <text>
        <r>
          <rPr>
            <b/>
            <sz val="10"/>
            <color indexed="81"/>
            <rFont val="Arial"/>
            <family val="2"/>
          </rPr>
          <t xml:space="preserve">Explanation:
</t>
        </r>
        <r>
          <rPr>
            <sz val="10"/>
            <color indexed="81"/>
            <rFont val="Arial"/>
            <family val="2"/>
          </rPr>
          <t xml:space="preserve">This is your anticipated financial position at the end of each month, once you have brought in all your revenue, paid all your expenses and balanced your books. 
This figure is calculated by adding together whatever money is recorded in your net cash flow for a particular month with the opening balance at the start of that month.
</t>
        </r>
      </text>
    </comment>
    <comment ref="B52" authorId="0" shapeId="0" xr:uid="{5B284BE5-B315-4FCE-99CF-5F7E004172C1}">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Actual Cash Flows.
This might be if something needs further explanation or if you want to more clearly reference a figure back to something in your Business Plan.</t>
        </r>
      </text>
    </comment>
  </commentList>
</comments>
</file>

<file path=xl/sharedStrings.xml><?xml version="1.0" encoding="utf-8"?>
<sst xmlns="http://schemas.openxmlformats.org/spreadsheetml/2006/main" count="153" uniqueCount="99">
  <si>
    <t>January</t>
  </si>
  <si>
    <t>February</t>
  </si>
  <si>
    <t>March</t>
  </si>
  <si>
    <t>April</t>
  </si>
  <si>
    <t>May</t>
  </si>
  <si>
    <t>June</t>
  </si>
  <si>
    <t>July</t>
  </si>
  <si>
    <t>August</t>
  </si>
  <si>
    <t>September</t>
  </si>
  <si>
    <t>October</t>
  </si>
  <si>
    <t>November</t>
  </si>
  <si>
    <t>December</t>
  </si>
  <si>
    <t>ACTUAL CASH FLOWS: SIX-MONTHS</t>
  </si>
  <si>
    <t>Enter your full name</t>
  </si>
  <si>
    <t>Key:</t>
  </si>
  <si>
    <t>Enter your company name</t>
  </si>
  <si>
    <t>These cells auto-calculate and are locked so you can't edit them.</t>
  </si>
  <si>
    <t>Enter date</t>
  </si>
  <si>
    <t>Insert your own text/numbers into these cells as relevant.</t>
  </si>
  <si>
    <t>Select your starting month:</t>
  </si>
  <si>
    <t>MONTHS</t>
  </si>
  <si>
    <t>Cash in-flows</t>
  </si>
  <si>
    <t>Description (as required)</t>
  </si>
  <si>
    <t>Starting point</t>
  </si>
  <si>
    <t>TOTAL</t>
  </si>
  <si>
    <t>Total sales revenue</t>
  </si>
  <si>
    <t>Sources of investment</t>
  </si>
  <si>
    <t>Debt-based finance</t>
  </si>
  <si>
    <t>Enter other</t>
  </si>
  <si>
    <t>Total cash in-flows (A)</t>
  </si>
  <si>
    <t>Cash out-flows</t>
  </si>
  <si>
    <t>Cost of sales</t>
  </si>
  <si>
    <t>Rent or premises costs</t>
  </si>
  <si>
    <t>Business rates for your business premises</t>
  </si>
  <si>
    <t>Utilities (gas, electricity, water)</t>
  </si>
  <si>
    <t>Insurance</t>
  </si>
  <si>
    <t>Telephone and internet</t>
  </si>
  <si>
    <t>Marketing and advertising expenses</t>
  </si>
  <si>
    <t>Vehicle running costs</t>
  </si>
  <si>
    <t>Equipment purchase or leasing</t>
  </si>
  <si>
    <t>Postage, printing, stationery</t>
  </si>
  <si>
    <t>Transport and delivery</t>
  </si>
  <si>
    <t>Professional fees (legal, accounting etc.)</t>
  </si>
  <si>
    <t xml:space="preserve">Your salary </t>
  </si>
  <si>
    <t>n/a</t>
  </si>
  <si>
    <t>Staff costs</t>
  </si>
  <si>
    <t>Start Up Loan monthly repayment*</t>
  </si>
  <si>
    <t>Total cash out-flows (B)</t>
  </si>
  <si>
    <t>Your net cash flow (A-B)</t>
  </si>
  <si>
    <t>Your monthly opening business bank account balance</t>
  </si>
  <si>
    <t>Your closing cash position</t>
  </si>
  <si>
    <t>YOUR NOTES OR COMMENTARY</t>
  </si>
  <si>
    <t>Use this space to explain any of the information you have provided in the fields above.</t>
  </si>
  <si>
    <t>Name:</t>
  </si>
  <si>
    <t>Company Name:</t>
  </si>
  <si>
    <t>Application Number:</t>
  </si>
  <si>
    <t>*</t>
  </si>
  <si>
    <t>Excel Tips</t>
  </si>
  <si>
    <r>
      <t>If you need to edit a cell without deleting any of the text you have already typed in,</t>
    </r>
    <r>
      <rPr>
        <b/>
        <sz val="11"/>
        <color rgb="FF142855"/>
        <rFont val="Arial"/>
        <family val="2"/>
        <scheme val="minor"/>
      </rPr>
      <t xml:space="preserve"> </t>
    </r>
    <r>
      <rPr>
        <sz val="11"/>
        <color rgb="FF142855"/>
        <rFont val="Arial"/>
        <family val="2"/>
        <scheme val="minor"/>
      </rPr>
      <t>first select the cell and click in the formula bar (shown in screenshot below)</t>
    </r>
  </si>
  <si>
    <t>Loan calculator</t>
  </si>
  <si>
    <r>
      <rPr>
        <b/>
        <sz val="14"/>
        <color rgb="FF142855"/>
        <rFont val="Arial"/>
        <family val="2"/>
      </rPr>
      <t>INSTRUCTIONS</t>
    </r>
    <r>
      <rPr>
        <b/>
        <sz val="10"/>
        <color rgb="FF142855"/>
        <rFont val="Arial"/>
        <family val="2"/>
      </rPr>
      <t xml:space="preserve">
</t>
    </r>
    <r>
      <rPr>
        <sz val="11"/>
        <color rgb="FF142855"/>
        <rFont val="Arial"/>
        <family val="2"/>
      </rPr>
      <t>Only complete fields</t>
    </r>
    <r>
      <rPr>
        <b/>
        <sz val="11"/>
        <color rgb="FF142855"/>
        <rFont val="Arial"/>
        <family val="2"/>
      </rPr>
      <t xml:space="preserve"> E10, E12 and E13. If you have a Capital Repayment Holiday, complete the Capital Repayment section.</t>
    </r>
    <r>
      <rPr>
        <sz val="11"/>
        <color rgb="FF142855"/>
        <rFont val="Arial"/>
        <family val="2"/>
      </rPr>
      <t xml:space="preserve">
1. Fill in loan value
2. Fill in loan term
3. All other fields will automatically populate
4. Scroll down to the table below to see the repayments after the CRH.
5. Go to the CFF (tab below)
6. Loan repayment row on the CFF has been automatically populated.</t>
    </r>
  </si>
  <si>
    <t>Enter values</t>
  </si>
  <si>
    <t>Capital Repayment Holiday</t>
  </si>
  <si>
    <t>Loan amount</t>
  </si>
  <si>
    <t>Do you have a CRH?</t>
  </si>
  <si>
    <t>Annual interest rate</t>
  </si>
  <si>
    <t>No</t>
  </si>
  <si>
    <t>Yes</t>
  </si>
  <si>
    <t>Loan period in months</t>
  </si>
  <si>
    <t>Monthly payment</t>
  </si>
  <si>
    <t>Number of payments</t>
  </si>
  <si>
    <t>Total interest</t>
  </si>
  <si>
    <t>Payment for CRH Period</t>
  </si>
  <si>
    <t>Total cost of loan</t>
  </si>
  <si>
    <t>No.</t>
  </si>
  <si>
    <t>Payment
Date</t>
  </si>
  <si>
    <t>Beginning
Balance</t>
  </si>
  <si>
    <t>Payment</t>
  </si>
  <si>
    <t>Principal</t>
  </si>
  <si>
    <t>Interest</t>
  </si>
  <si>
    <t>Ending
Balance</t>
  </si>
  <si>
    <t>Total anticipated sales</t>
  </si>
  <si>
    <t>Value of your Start Up Loan</t>
  </si>
  <si>
    <t>Other sources of cash or equity</t>
  </si>
  <si>
    <t>Existing assets for business purposes</t>
  </si>
  <si>
    <t>Total anticipated cost of sales</t>
  </si>
  <si>
    <t>Your salary (if PSB is in deficit)*</t>
  </si>
  <si>
    <t>Your salary (over and above your PSB needs)*</t>
  </si>
  <si>
    <t>Start Up Loan monthly repayment - First Loan</t>
  </si>
  <si>
    <t>If you need to go to the next line in a cell or create another bullet point in the same cell, press and hold the Alt key and click the Enter key once (Control key, option key and return key for mac users). This will tab down to the next line but you will remain in the same cell. To save the changes you have made to the cell, press Enter once you are finished. Do not press Esc as this will delete your changes.</t>
  </si>
  <si>
    <t>Wherever you click in the function box, that is where your curser will appear and you will be able to add text. Please see an example below.</t>
  </si>
  <si>
    <t>We have tried to size the answer cells appropriately so you don't have to make any changes. If, however, the paragraph you are writing is long and the text begins to go outside of the cell boundaries, expand the formula bar by hovering over the bottom line of the formula bar until the double headed arrow appears. Click and drag the arrow down and the formular bar will be expanded as shown below. Click Enter once you have completed the paragraph.</t>
  </si>
  <si>
    <t>Once you have expanded the formula bar and you are happy with the content of the cell, expand the row by clicking and dragging the row separator as shown below. Press enter to save your changes in the cell.</t>
  </si>
  <si>
    <t>To view comments on the spreadsheet, click review at the top middle of the ribbon. Next, click show comments. You should be able to move through the comments by clicking next comment or previous comment.</t>
  </si>
  <si>
    <t xml:space="preserve">12 MONTH CASH FLOW FORECAST </t>
  </si>
  <si>
    <t xml:space="preserve">Description </t>
  </si>
  <si>
    <t xml:space="preserve">Starting </t>
  </si>
  <si>
    <t>Description</t>
  </si>
  <si>
    <t>Starting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</si>
</sst>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0;[Red]\-&quot;£&quot;#,##0"/>
    <numFmt numFmtId="166" formatCode="_-&quot;£&quot;* #,##0.00_-;\-&quot;£&quot;* #,##0.00_-;_-&quot;£&quot;* &quot;-&quot;??_-;_-@_-"/>
    <numFmt numFmtId="167" formatCode="_-* #,##0.00_-;\-* #,##0.00_-;_-* &quot;-&quot;??_-;_-@_-"/>
    <numFmt numFmtId="168" formatCode="_-* #,##0_-;\-* #,##0_-;_-* &quot;-&quot;??_-;_-@_-"/>
    <numFmt numFmtId="169" formatCode="&quot;£&quot;#,##0.00"/>
    <numFmt numFmtId="171" formatCode="[$£-809]#,##0;&quot;-&quot;[$£-809]#,##0"/>
  </numFmts>
  <fonts count="54" x14ac:knownFonts="1">
    <font>
      <sz val="11"/>
      <color theme="1"/>
      <name val="Arial"/>
      <family val="2"/>
      <scheme val="minor"/>
    </font>
    <font>
      <sz val="11"/>
      <color theme="1"/>
      <name val="Arial"/>
      <family val="2"/>
    </font>
    <font>
      <sz val="11"/>
      <color theme="1"/>
      <name val="Arial"/>
      <family val="2"/>
    </font>
    <font>
      <sz val="11"/>
      <color theme="1"/>
      <name val="Arial"/>
      <family val="2"/>
      <scheme val="minor"/>
    </font>
    <font>
      <sz val="11"/>
      <name val="Arial"/>
      <family val="2"/>
    </font>
    <font>
      <b/>
      <sz val="14"/>
      <color theme="1"/>
      <name val="Arial"/>
      <family val="2"/>
    </font>
    <font>
      <b/>
      <sz val="10"/>
      <color theme="1"/>
      <name val="Arial"/>
      <family val="2"/>
    </font>
    <font>
      <sz val="10"/>
      <color theme="1"/>
      <name val="Arial"/>
      <family val="2"/>
    </font>
    <font>
      <b/>
      <sz val="11"/>
      <color theme="0"/>
      <name val="Arial"/>
      <family val="2"/>
    </font>
    <font>
      <b/>
      <sz val="12"/>
      <color theme="0"/>
      <name val="Arial"/>
      <family val="2"/>
    </font>
    <font>
      <b/>
      <sz val="14"/>
      <color theme="0"/>
      <name val="Arial"/>
      <family val="2"/>
    </font>
    <font>
      <b/>
      <sz val="10"/>
      <color indexed="81"/>
      <name val="Arial"/>
      <family val="2"/>
    </font>
    <font>
      <sz val="10"/>
      <color indexed="81"/>
      <name val="Arial"/>
      <family val="2"/>
    </font>
    <font>
      <i/>
      <sz val="10"/>
      <color indexed="81"/>
      <name val="Arial"/>
      <family val="2"/>
    </font>
    <font>
      <b/>
      <sz val="14"/>
      <color rgb="FFFFFFFF"/>
      <name val="Arial"/>
      <family val="2"/>
    </font>
    <font>
      <sz val="9"/>
      <color indexed="81"/>
      <name val="Tahoma"/>
      <family val="2"/>
    </font>
    <font>
      <sz val="16"/>
      <name val="Arial"/>
      <family val="2"/>
      <scheme val="major"/>
    </font>
    <font>
      <sz val="11"/>
      <name val="Arial"/>
      <family val="2"/>
      <scheme val="minor"/>
    </font>
    <font>
      <b/>
      <sz val="9"/>
      <color indexed="81"/>
      <name val="Tahoma"/>
      <family val="2"/>
    </font>
    <font>
      <b/>
      <sz val="10"/>
      <color theme="0"/>
      <name val="Arial"/>
      <family val="2"/>
    </font>
    <font>
      <b/>
      <sz val="14"/>
      <color rgb="FF142855"/>
      <name val="Arial"/>
      <family val="2"/>
    </font>
    <font>
      <sz val="11"/>
      <color rgb="FF142855"/>
      <name val="Arial"/>
      <family val="2"/>
    </font>
    <font>
      <sz val="11"/>
      <color theme="0"/>
      <name val="Arial"/>
      <family val="2"/>
    </font>
    <font>
      <b/>
      <sz val="18"/>
      <color rgb="FF142855"/>
      <name val="Arial"/>
      <family val="2"/>
    </font>
    <font>
      <b/>
      <sz val="10"/>
      <color rgb="FF142855"/>
      <name val="Arial"/>
      <family val="2"/>
    </font>
    <font>
      <b/>
      <sz val="11"/>
      <color rgb="FF142855"/>
      <name val="Arial"/>
      <family val="2"/>
    </font>
    <font>
      <sz val="11"/>
      <color rgb="FF142855"/>
      <name val="Arial"/>
      <family val="2"/>
      <scheme val="minor"/>
    </font>
    <font>
      <b/>
      <sz val="11"/>
      <color theme="4"/>
      <name val="Arial"/>
      <family val="2"/>
    </font>
    <font>
      <sz val="10"/>
      <color theme="4"/>
      <name val="Arial"/>
      <family val="2"/>
    </font>
    <font>
      <b/>
      <sz val="10"/>
      <color theme="4"/>
      <name val="Arial"/>
      <family val="2"/>
    </font>
    <font>
      <b/>
      <sz val="16"/>
      <color theme="4"/>
      <name val="Arial"/>
      <family val="2"/>
    </font>
    <font>
      <sz val="11"/>
      <color theme="4"/>
      <name val="Arial"/>
      <family val="2"/>
    </font>
    <font>
      <b/>
      <sz val="18"/>
      <color theme="4"/>
      <name val="Arial"/>
      <family val="2"/>
      <scheme val="minor"/>
    </font>
    <font>
      <sz val="8"/>
      <name val="Arial"/>
      <family val="2"/>
      <scheme val="minor"/>
    </font>
    <font>
      <b/>
      <sz val="9"/>
      <color rgb="FFFFFFFF"/>
      <name val="Arial"/>
      <family val="2"/>
    </font>
    <font>
      <b/>
      <sz val="12"/>
      <color rgb="FFFFFFFF"/>
      <name val="Arial"/>
      <family val="2"/>
    </font>
    <font>
      <sz val="14"/>
      <color theme="4"/>
      <name val="Arial"/>
      <family val="2"/>
      <scheme val="minor"/>
    </font>
    <font>
      <b/>
      <sz val="11"/>
      <color rgb="FF142855"/>
      <name val="Arial"/>
      <family val="2"/>
      <scheme val="minor"/>
    </font>
    <font>
      <b/>
      <sz val="14"/>
      <color theme="4"/>
      <name val="Arial"/>
      <family val="2"/>
    </font>
    <font>
      <b/>
      <sz val="22"/>
      <color theme="4"/>
      <name val="Arial"/>
      <family val="2"/>
    </font>
    <font>
      <sz val="16"/>
      <color theme="4"/>
      <name val="Arial"/>
      <family val="2"/>
    </font>
    <font>
      <b/>
      <sz val="12"/>
      <color theme="4"/>
      <name val="Arial"/>
      <family val="2"/>
    </font>
    <font>
      <sz val="11"/>
      <color indexed="8"/>
      <name val="Helvetica"/>
    </font>
    <font>
      <sz val="11"/>
      <name val="Century Gothic"/>
      <family val="2"/>
    </font>
    <font>
      <sz val="11"/>
      <color theme="1"/>
      <name val="Century Gothic"/>
      <family val="2"/>
    </font>
    <font>
      <b/>
      <sz val="14"/>
      <name val="Century Gothic"/>
      <family val="2"/>
    </font>
    <font>
      <b/>
      <sz val="14"/>
      <color theme="1"/>
      <name val="Century Gothic"/>
      <family val="2"/>
    </font>
    <font>
      <b/>
      <sz val="11"/>
      <name val="Century Gothic"/>
      <family val="2"/>
    </font>
    <font>
      <b/>
      <sz val="12"/>
      <name val="Century Gothic"/>
      <family val="2"/>
    </font>
    <font>
      <b/>
      <sz val="11"/>
      <color theme="1"/>
      <name val="Century Gothic"/>
      <family val="2"/>
    </font>
    <font>
      <sz val="12"/>
      <name val="Century Gothic"/>
      <family val="2"/>
    </font>
    <font>
      <b/>
      <sz val="18"/>
      <color theme="0"/>
      <name val="Century Gothic"/>
      <family val="2"/>
    </font>
    <font>
      <b/>
      <sz val="18"/>
      <name val="Century Gothic"/>
      <family val="2"/>
    </font>
    <font>
      <b/>
      <u/>
      <sz val="48"/>
      <color rgb="FF7030A0"/>
      <name val="Century Gothic"/>
      <family val="2"/>
    </font>
  </fonts>
  <fills count="11">
    <fill>
      <patternFill patternType="none"/>
    </fill>
    <fill>
      <patternFill patternType="gray125"/>
    </fill>
    <fill>
      <patternFill patternType="solid">
        <fgColor theme="0"/>
        <bgColor indexed="64"/>
      </patternFill>
    </fill>
    <fill>
      <patternFill patternType="solid">
        <fgColor rgb="FF142855"/>
        <bgColor indexed="64"/>
      </patternFill>
    </fill>
    <fill>
      <patternFill patternType="solid">
        <fgColor rgb="FF50C5A7"/>
        <bgColor indexed="64"/>
      </patternFill>
    </fill>
    <fill>
      <patternFill patternType="solid">
        <fgColor rgb="FF55C0FF"/>
        <bgColor indexed="64"/>
      </patternFill>
    </fill>
    <fill>
      <patternFill patternType="solid">
        <fgColor theme="6"/>
        <bgColor indexed="64"/>
      </patternFill>
    </fill>
    <fill>
      <patternFill patternType="solid">
        <fgColor theme="4"/>
        <bgColor indexed="64"/>
      </patternFill>
    </fill>
    <fill>
      <patternFill patternType="solid">
        <fgColor theme="7"/>
        <bgColor indexed="64"/>
      </patternFill>
    </fill>
    <fill>
      <patternFill patternType="solid">
        <fgColor rgb="FF7030A0"/>
        <bgColor indexed="64"/>
      </patternFill>
    </fill>
    <fill>
      <patternFill patternType="solid">
        <fgColor rgb="FFE3F3D1"/>
        <bgColor indexed="64"/>
      </patternFill>
    </fill>
  </fills>
  <borders count="31">
    <border>
      <left/>
      <right/>
      <top/>
      <bottom/>
      <diagonal/>
    </border>
    <border>
      <left/>
      <right/>
      <top/>
      <bottom style="double">
        <color auto="1"/>
      </bottom>
      <diagonal/>
    </border>
    <border>
      <left/>
      <right style="thin">
        <color theme="1" tint="0.499984740745262"/>
      </right>
      <top/>
      <bottom/>
      <diagonal/>
    </border>
    <border>
      <left/>
      <right/>
      <top/>
      <bottom style="thin">
        <color theme="1" tint="0.499984740745262"/>
      </bottom>
      <diagonal/>
    </border>
    <border>
      <left/>
      <right style="thin">
        <color theme="1" tint="0.34998626667073579"/>
      </right>
      <top/>
      <bottom style="thin">
        <color theme="1" tint="0.499984740745262"/>
      </bottom>
      <diagonal/>
    </border>
    <border>
      <left/>
      <right/>
      <top/>
      <bottom style="hair">
        <color theme="1" tint="0.499984740745262"/>
      </bottom>
      <diagonal/>
    </border>
    <border>
      <left style="medium">
        <color rgb="FFA89497"/>
      </left>
      <right/>
      <top style="medium">
        <color rgb="FFA89497"/>
      </top>
      <bottom/>
      <diagonal/>
    </border>
    <border>
      <left/>
      <right/>
      <top style="medium">
        <color rgb="FFA89497"/>
      </top>
      <bottom/>
      <diagonal/>
    </border>
    <border>
      <left/>
      <right style="medium">
        <color rgb="FFA89497"/>
      </right>
      <top style="medium">
        <color rgb="FFA89497"/>
      </top>
      <bottom/>
      <diagonal/>
    </border>
    <border>
      <left style="medium">
        <color rgb="FFA89497"/>
      </left>
      <right/>
      <top/>
      <bottom/>
      <diagonal/>
    </border>
    <border>
      <left/>
      <right style="medium">
        <color rgb="FFA89497"/>
      </right>
      <top/>
      <bottom/>
      <diagonal/>
    </border>
    <border>
      <left style="medium">
        <color rgb="FFA89497"/>
      </left>
      <right/>
      <top/>
      <bottom style="medium">
        <color rgb="FFA89497"/>
      </bottom>
      <diagonal/>
    </border>
    <border>
      <left/>
      <right/>
      <top/>
      <bottom style="medium">
        <color rgb="FFA89497"/>
      </bottom>
      <diagonal/>
    </border>
    <border>
      <left/>
      <right style="medium">
        <color rgb="FFA89497"/>
      </right>
      <top/>
      <bottom style="medium">
        <color rgb="FFA89497"/>
      </bottom>
      <diagonal/>
    </border>
    <border>
      <left style="medium">
        <color indexed="64"/>
      </left>
      <right style="medium">
        <color rgb="FFA89497"/>
      </right>
      <top style="medium">
        <color indexed="64"/>
      </top>
      <bottom style="medium">
        <color indexed="64"/>
      </bottom>
      <diagonal/>
    </border>
    <border>
      <left style="thin">
        <color indexed="64"/>
      </left>
      <right style="medium">
        <color rgb="FFA89497"/>
      </right>
      <top/>
      <bottom style="thin">
        <color indexed="64"/>
      </bottom>
      <diagonal/>
    </border>
    <border>
      <left style="thin">
        <color indexed="64"/>
      </left>
      <right style="medium">
        <color rgb="FFA89497"/>
      </right>
      <top style="thin">
        <color indexed="64"/>
      </top>
      <bottom style="thin">
        <color indexed="64"/>
      </bottom>
      <diagonal/>
    </border>
    <border>
      <left style="thin">
        <color indexed="64"/>
      </left>
      <right style="medium">
        <color rgb="FFA89497"/>
      </right>
      <top style="thin">
        <color indexed="64"/>
      </top>
      <bottom style="medium">
        <color rgb="FFA89497"/>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A89497"/>
      </left>
      <right/>
      <top style="medium">
        <color indexed="64"/>
      </top>
      <bottom style="medium">
        <color indexed="64"/>
      </bottom>
      <diagonal/>
    </border>
    <border>
      <left/>
      <right style="medium">
        <color rgb="FFA89497"/>
      </right>
      <top style="medium">
        <color indexed="64"/>
      </top>
      <bottom style="medium">
        <color indexed="64"/>
      </bottom>
      <diagonal/>
    </border>
    <border>
      <left style="medium">
        <color rgb="FFA89497"/>
      </left>
      <right/>
      <top style="medium">
        <color rgb="FFA89497"/>
      </top>
      <bottom style="medium">
        <color indexed="64"/>
      </bottom>
      <diagonal/>
    </border>
    <border>
      <left/>
      <right/>
      <top style="medium">
        <color rgb="FFA89497"/>
      </top>
      <bottom style="medium">
        <color indexed="64"/>
      </bottom>
      <diagonal/>
    </border>
    <border>
      <left/>
      <right/>
      <top style="medium">
        <color indexed="64"/>
      </top>
      <bottom style="medium">
        <color indexed="64"/>
      </bottom>
      <diagonal/>
    </border>
    <border>
      <left style="thin">
        <color theme="4"/>
      </left>
      <right/>
      <top/>
      <bottom/>
      <diagonal/>
    </border>
    <border>
      <left/>
      <right/>
      <top/>
      <bottom style="double">
        <color theme="4"/>
      </bottom>
      <diagonal/>
    </border>
    <border>
      <left style="thin">
        <color theme="4"/>
      </left>
      <right style="thin">
        <color theme="4"/>
      </right>
      <top style="thin">
        <color theme="4"/>
      </top>
      <bottom style="thin">
        <color theme="4"/>
      </bottom>
      <diagonal/>
    </border>
    <border>
      <left/>
      <right/>
      <top/>
      <bottom style="thin">
        <color rgb="FF7030A0"/>
      </bottom>
      <diagonal/>
    </border>
    <border>
      <left/>
      <right/>
      <top style="thin">
        <color rgb="FF7030A0"/>
      </top>
      <bottom style="thin">
        <color rgb="FF7030A0"/>
      </bottom>
      <diagonal/>
    </border>
    <border>
      <left/>
      <right/>
      <top style="thin">
        <color rgb="FF7030A0"/>
      </top>
      <bottom style="medium">
        <color rgb="FF7030A0"/>
      </bottom>
      <diagonal/>
    </border>
  </borders>
  <cellStyleXfs count="13">
    <xf numFmtId="0" fontId="0" fillId="0" borderId="0"/>
    <xf numFmtId="167" fontId="3" fillId="0" borderId="0" applyFont="0" applyFill="0" applyBorder="0" applyAlignment="0" applyProtection="0"/>
    <xf numFmtId="166" fontId="3" fillId="0" borderId="0" applyFont="0" applyFill="0" applyBorder="0" applyAlignment="0" applyProtection="0"/>
    <xf numFmtId="0" fontId="2" fillId="0" borderId="0"/>
    <xf numFmtId="0" fontId="16" fillId="0" borderId="5" applyNumberFormat="0" applyFill="0" applyProtection="0">
      <alignment horizontal="left"/>
    </xf>
    <xf numFmtId="0" fontId="17" fillId="0" borderId="0">
      <alignment horizontal="right"/>
    </xf>
    <xf numFmtId="0" fontId="17" fillId="0" borderId="0" applyNumberFormat="0" applyFill="0" applyProtection="0">
      <alignment horizontal="right" indent="1"/>
    </xf>
    <xf numFmtId="0" fontId="17" fillId="0" borderId="0" applyNumberFormat="0" applyFont="0" applyFill="0" applyBorder="0" applyProtection="0">
      <alignment horizontal="left" indent="5"/>
    </xf>
    <xf numFmtId="166" fontId="17" fillId="0" borderId="0" applyFont="0" applyFill="0" applyBorder="0" applyAlignment="0" applyProtection="0"/>
    <xf numFmtId="10" fontId="17" fillId="0" borderId="0" applyFont="0" applyFill="0" applyBorder="0" applyAlignment="0" applyProtection="0"/>
    <xf numFmtId="1" fontId="17" fillId="0" borderId="0" applyFont="0" applyFill="0" applyBorder="0" applyProtection="0">
      <alignment horizontal="right"/>
    </xf>
    <xf numFmtId="14" fontId="17" fillId="0" borderId="0" applyFont="0" applyFill="0" applyBorder="0">
      <alignment horizontal="right"/>
    </xf>
    <xf numFmtId="0" fontId="17" fillId="0" borderId="0" applyNumberFormat="0" applyFont="0" applyFill="0" applyBorder="0" applyProtection="0">
      <alignment horizontal="center" wrapText="1"/>
    </xf>
  </cellStyleXfs>
  <cellXfs count="200">
    <xf numFmtId="0" fontId="0" fillId="0" borderId="0" xfId="0"/>
    <xf numFmtId="0" fontId="7" fillId="0" borderId="0" xfId="0" applyFont="1"/>
    <xf numFmtId="0" fontId="4" fillId="0" borderId="0" xfId="5" applyFont="1">
      <alignment horizontal="right"/>
    </xf>
    <xf numFmtId="0" fontId="4" fillId="0" borderId="0" xfId="5" applyFont="1" applyBorder="1">
      <alignment horizontal="right"/>
    </xf>
    <xf numFmtId="0" fontId="5" fillId="2" borderId="0" xfId="0" applyFont="1" applyFill="1"/>
    <xf numFmtId="0" fontId="0" fillId="2" borderId="0" xfId="0" applyFont="1" applyFill="1" applyAlignment="1">
      <alignment vertical="top"/>
    </xf>
    <xf numFmtId="0" fontId="0" fillId="2" borderId="1" xfId="0" applyFont="1" applyFill="1" applyBorder="1" applyAlignment="1">
      <alignment horizontal="left" vertical="top"/>
    </xf>
    <xf numFmtId="0" fontId="0" fillId="2" borderId="1" xfId="0" applyFont="1" applyFill="1" applyBorder="1" applyAlignment="1">
      <alignment vertical="top"/>
    </xf>
    <xf numFmtId="0" fontId="0" fillId="0" borderId="0" xfId="0" applyFont="1" applyAlignment="1">
      <alignment vertical="top"/>
    </xf>
    <xf numFmtId="0" fontId="0" fillId="0" borderId="0" xfId="0" applyFont="1" applyAlignment="1">
      <alignment horizontal="left" vertical="top"/>
    </xf>
    <xf numFmtId="0" fontId="0" fillId="2" borderId="0" xfId="0" applyFont="1" applyFill="1" applyAlignment="1">
      <alignment horizontal="left" vertical="top"/>
    </xf>
    <xf numFmtId="0" fontId="4" fillId="0" borderId="1" xfId="5" applyFont="1" applyBorder="1">
      <alignment horizontal="right"/>
    </xf>
    <xf numFmtId="14" fontId="31" fillId="6" borderId="0" xfId="11" applyFont="1" applyFill="1" applyBorder="1">
      <alignment horizontal="right"/>
    </xf>
    <xf numFmtId="166" fontId="31" fillId="6" borderId="0" xfId="8" applyFont="1" applyFill="1" applyBorder="1" applyAlignment="1">
      <alignment horizontal="right"/>
    </xf>
    <xf numFmtId="166" fontId="31" fillId="0" borderId="14" xfId="8" applyFont="1" applyBorder="1" applyAlignment="1" applyProtection="1">
      <alignment horizontal="right"/>
      <protection locked="0"/>
    </xf>
    <xf numFmtId="10" fontId="31" fillId="5" borderId="10" xfId="9" applyFont="1" applyFill="1" applyBorder="1" applyAlignment="1">
      <alignment horizontal="right"/>
    </xf>
    <xf numFmtId="1" fontId="31" fillId="0" borderId="14" xfId="10" applyFont="1" applyBorder="1" applyProtection="1">
      <alignment horizontal="right"/>
      <protection locked="0"/>
    </xf>
    <xf numFmtId="14" fontId="31" fillId="0" borderId="14" xfId="11" applyFont="1" applyBorder="1" applyProtection="1">
      <alignment horizontal="right"/>
      <protection locked="0"/>
    </xf>
    <xf numFmtId="166" fontId="31" fillId="5" borderId="15" xfId="8" applyFont="1" applyFill="1" applyBorder="1" applyAlignment="1">
      <alignment horizontal="right"/>
    </xf>
    <xf numFmtId="1" fontId="31" fillId="5" borderId="16" xfId="10" applyFont="1" applyFill="1" applyBorder="1">
      <alignment horizontal="right"/>
    </xf>
    <xf numFmtId="166" fontId="31" fillId="5" borderId="16" xfId="8" applyFont="1" applyFill="1" applyBorder="1" applyAlignment="1">
      <alignment horizontal="right"/>
    </xf>
    <xf numFmtId="166" fontId="31" fillId="5" borderId="17" xfId="8" applyFont="1" applyFill="1" applyBorder="1" applyAlignment="1">
      <alignment horizontal="right"/>
    </xf>
    <xf numFmtId="0" fontId="22" fillId="3" borderId="6" xfId="12" applyFont="1" applyFill="1" applyBorder="1">
      <alignment horizontal="center" wrapText="1"/>
    </xf>
    <xf numFmtId="0" fontId="22" fillId="3" borderId="7" xfId="12" applyFont="1" applyFill="1" applyBorder="1">
      <alignment horizontal="center" wrapText="1"/>
    </xf>
    <xf numFmtId="0" fontId="22" fillId="3" borderId="8" xfId="12" applyFont="1" applyFill="1" applyBorder="1">
      <alignment horizontal="center" wrapText="1"/>
    </xf>
    <xf numFmtId="1" fontId="31" fillId="6" borderId="9" xfId="10" applyFont="1" applyFill="1" applyBorder="1">
      <alignment horizontal="right"/>
    </xf>
    <xf numFmtId="166" fontId="31" fillId="6" borderId="10" xfId="8" applyFont="1" applyFill="1" applyBorder="1" applyAlignment="1">
      <alignment horizontal="right"/>
    </xf>
    <xf numFmtId="1" fontId="31" fillId="6" borderId="11" xfId="10" applyFont="1" applyFill="1" applyBorder="1">
      <alignment horizontal="right"/>
    </xf>
    <xf numFmtId="14" fontId="31" fillId="6" borderId="12" xfId="11" applyFont="1" applyFill="1" applyBorder="1">
      <alignment horizontal="right"/>
    </xf>
    <xf numFmtId="166" fontId="31" fillId="6" borderId="12" xfId="8" applyFont="1" applyFill="1" applyBorder="1" applyAlignment="1">
      <alignment horizontal="right"/>
    </xf>
    <xf numFmtId="166" fontId="31" fillId="6" borderId="13" xfId="8" applyFont="1" applyFill="1" applyBorder="1" applyAlignment="1">
      <alignment horizontal="right"/>
    </xf>
    <xf numFmtId="0" fontId="19" fillId="2" borderId="0" xfId="0" applyFont="1" applyFill="1" applyBorder="1" applyAlignment="1">
      <alignment horizontal="left" vertical="top" wrapText="1"/>
    </xf>
    <xf numFmtId="0" fontId="6" fillId="2" borderId="0" xfId="0" applyFont="1" applyFill="1" applyAlignment="1">
      <alignment horizontal="right" vertical="top"/>
    </xf>
    <xf numFmtId="0" fontId="28" fillId="2" borderId="0" xfId="0" applyFont="1" applyFill="1" applyBorder="1" applyAlignment="1">
      <alignment vertical="center" wrapText="1"/>
    </xf>
    <xf numFmtId="0" fontId="22" fillId="0" borderId="0" xfId="5" applyFont="1">
      <alignment horizontal="right"/>
    </xf>
    <xf numFmtId="0" fontId="0" fillId="2" borderId="0" xfId="0" applyFont="1" applyFill="1" applyBorder="1" applyAlignment="1">
      <alignment horizontal="left" vertical="top"/>
    </xf>
    <xf numFmtId="0" fontId="0" fillId="2" borderId="0" xfId="0" applyFont="1" applyFill="1" applyBorder="1" applyAlignment="1">
      <alignment vertical="top"/>
    </xf>
    <xf numFmtId="0" fontId="36" fillId="2" borderId="0" xfId="0" applyFont="1" applyFill="1" applyAlignment="1" applyProtection="1">
      <alignment horizontal="right" vertical="top"/>
      <protection locked="0"/>
    </xf>
    <xf numFmtId="1" fontId="1" fillId="0" borderId="0" xfId="10" applyFont="1">
      <alignment horizontal="right"/>
    </xf>
    <xf numFmtId="14" fontId="1" fillId="0" borderId="0" xfId="11" applyFont="1">
      <alignment horizontal="right"/>
    </xf>
    <xf numFmtId="166" fontId="1" fillId="0" borderId="0" xfId="8" applyFont="1" applyAlignment="1">
      <alignment horizontal="right"/>
    </xf>
    <xf numFmtId="0" fontId="0" fillId="0" borderId="0" xfId="0" applyFont="1" applyAlignment="1">
      <alignment horizontal="left" vertical="top"/>
    </xf>
    <xf numFmtId="0" fontId="26" fillId="2" borderId="0" xfId="0" applyFont="1" applyFill="1" applyAlignment="1">
      <alignment horizontal="left" vertical="top"/>
    </xf>
    <xf numFmtId="0" fontId="23" fillId="2" borderId="0" xfId="0" applyFont="1" applyFill="1" applyAlignment="1">
      <alignment horizontal="left" vertical="top" wrapText="1"/>
    </xf>
    <xf numFmtId="0" fontId="24" fillId="2" borderId="0" xfId="0" applyFont="1" applyFill="1" applyBorder="1" applyAlignment="1">
      <alignment horizontal="left" vertical="top" wrapText="1"/>
    </xf>
    <xf numFmtId="0" fontId="31" fillId="2" borderId="0" xfId="0" applyFont="1" applyFill="1" applyProtection="1">
      <protection locked="0"/>
    </xf>
    <xf numFmtId="0" fontId="31" fillId="2" borderId="26" xfId="0" applyFont="1" applyFill="1" applyBorder="1" applyAlignment="1" applyProtection="1">
      <alignment horizontal="center"/>
      <protection locked="0"/>
    </xf>
    <xf numFmtId="0" fontId="31" fillId="2" borderId="0" xfId="0" applyFont="1" applyFill="1" applyAlignment="1" applyProtection="1">
      <alignment horizontal="center"/>
      <protection locked="0"/>
    </xf>
    <xf numFmtId="0" fontId="38" fillId="2" borderId="0" xfId="0" applyFont="1" applyFill="1" applyProtection="1">
      <protection locked="0"/>
    </xf>
    <xf numFmtId="0" fontId="39" fillId="2" borderId="0" xfId="0" applyFont="1" applyFill="1" applyAlignment="1" applyProtection="1">
      <alignment vertical="center"/>
      <protection locked="0"/>
    </xf>
    <xf numFmtId="0" fontId="30" fillId="2" borderId="0" xfId="0" applyFont="1" applyFill="1" applyAlignment="1" applyProtection="1">
      <alignment vertical="center"/>
      <protection locked="0"/>
    </xf>
    <xf numFmtId="0" fontId="30" fillId="2" borderId="0" xfId="0" applyFont="1" applyFill="1" applyAlignment="1" applyProtection="1">
      <alignment horizontal="left" vertical="center"/>
      <protection locked="0"/>
    </xf>
    <xf numFmtId="0" fontId="38" fillId="2" borderId="0" xfId="0" applyFont="1" applyFill="1" applyAlignment="1" applyProtection="1">
      <alignment horizontal="center"/>
      <protection locked="0"/>
    </xf>
    <xf numFmtId="0" fontId="31" fillId="2" borderId="27" xfId="0" applyFont="1" applyFill="1" applyBorder="1" applyAlignment="1" applyProtection="1">
      <alignment vertical="center"/>
      <protection locked="0"/>
    </xf>
    <xf numFmtId="0" fontId="27" fillId="2" borderId="0" xfId="0" applyFont="1" applyFill="1" applyAlignment="1" applyProtection="1">
      <alignment horizontal="center"/>
      <protection locked="0"/>
    </xf>
    <xf numFmtId="0" fontId="29" fillId="0" borderId="0" xfId="0" applyFont="1"/>
    <xf numFmtId="0" fontId="29" fillId="2" borderId="0" xfId="0" applyFont="1" applyFill="1"/>
    <xf numFmtId="0" fontId="38" fillId="2" borderId="0" xfId="0" applyFont="1" applyFill="1"/>
    <xf numFmtId="168" fontId="31" fillId="2" borderId="0" xfId="1" applyNumberFormat="1" applyFont="1" applyFill="1" applyBorder="1" applyAlignment="1" applyProtection="1">
      <alignment horizontal="center" vertical="center"/>
      <protection locked="0"/>
    </xf>
    <xf numFmtId="0" fontId="40" fillId="2" borderId="0" xfId="0" applyFont="1" applyFill="1" applyAlignment="1" applyProtection="1">
      <alignment horizontal="centerContinuous" vertical="center"/>
      <protection locked="0"/>
    </xf>
    <xf numFmtId="0" fontId="29" fillId="6" borderId="27" xfId="0" applyFont="1" applyFill="1" applyBorder="1" applyAlignment="1">
      <alignment horizontal="center"/>
    </xf>
    <xf numFmtId="0" fontId="29" fillId="2" borderId="27" xfId="0" applyFont="1" applyFill="1" applyBorder="1" applyAlignment="1">
      <alignment horizontal="left" vertical="center"/>
    </xf>
    <xf numFmtId="0" fontId="27" fillId="2" borderId="26" xfId="0" applyFont="1" applyFill="1" applyBorder="1" applyAlignment="1" applyProtection="1">
      <alignment horizontal="left" vertical="center"/>
      <protection locked="0"/>
    </xf>
    <xf numFmtId="0" fontId="27" fillId="2" borderId="26" xfId="0" applyFont="1" applyFill="1" applyBorder="1" applyAlignment="1" applyProtection="1">
      <alignment horizontal="center"/>
      <protection locked="0"/>
    </xf>
    <xf numFmtId="0" fontId="31" fillId="2" borderId="26" xfId="0" applyFont="1" applyFill="1" applyBorder="1" applyProtection="1">
      <protection locked="0"/>
    </xf>
    <xf numFmtId="0" fontId="31" fillId="2" borderId="0" xfId="0" applyFont="1" applyFill="1" applyAlignment="1" applyProtection="1">
      <alignment horizontal="left"/>
      <protection locked="0"/>
    </xf>
    <xf numFmtId="0" fontId="31" fillId="2" borderId="3" xfId="0" applyFont="1" applyFill="1" applyBorder="1" applyAlignment="1" applyProtection="1">
      <alignment horizontal="left"/>
      <protection locked="0"/>
    </xf>
    <xf numFmtId="0" fontId="27" fillId="0" borderId="27" xfId="0" applyFont="1" applyBorder="1" applyAlignment="1">
      <alignment vertical="center"/>
    </xf>
    <xf numFmtId="0" fontId="27" fillId="2" borderId="27" xfId="0" applyFont="1" applyFill="1" applyBorder="1" applyAlignment="1">
      <alignment horizontal="center"/>
    </xf>
    <xf numFmtId="0" fontId="27" fillId="2" borderId="0" xfId="0" applyFont="1" applyFill="1" applyAlignment="1" applyProtection="1">
      <alignment horizontal="centerContinuous"/>
      <protection locked="0"/>
    </xf>
    <xf numFmtId="0" fontId="27" fillId="2" borderId="3" xfId="0" applyFont="1" applyFill="1" applyBorder="1"/>
    <xf numFmtId="0" fontId="27" fillId="2" borderId="4" xfId="0" applyFont="1" applyFill="1" applyBorder="1" applyAlignment="1">
      <alignment horizontal="center"/>
    </xf>
    <xf numFmtId="0" fontId="41" fillId="2" borderId="0" xfId="0" applyFont="1" applyFill="1" applyAlignment="1">
      <alignment horizontal="center"/>
    </xf>
    <xf numFmtId="0" fontId="31" fillId="2" borderId="2" xfId="0" applyFont="1" applyFill="1" applyBorder="1" applyAlignment="1" applyProtection="1">
      <alignment vertical="center"/>
      <protection locked="0"/>
    </xf>
    <xf numFmtId="0" fontId="9" fillId="7" borderId="27" xfId="0" applyFont="1" applyFill="1" applyBorder="1" applyAlignment="1">
      <alignment horizontal="center" vertical="center"/>
    </xf>
    <xf numFmtId="0" fontId="8" fillId="7" borderId="27" xfId="0" applyFont="1" applyFill="1" applyBorder="1" applyAlignment="1">
      <alignment horizontal="center" vertical="center" wrapText="1"/>
    </xf>
    <xf numFmtId="0" fontId="8" fillId="7" borderId="27" xfId="0" applyFont="1" applyFill="1" applyBorder="1" applyAlignment="1">
      <alignment horizontal="center" vertical="center"/>
    </xf>
    <xf numFmtId="0" fontId="31" fillId="2" borderId="0" xfId="0" applyFont="1" applyFill="1" applyAlignment="1" applyProtection="1">
      <alignment vertical="center"/>
      <protection locked="0"/>
    </xf>
    <xf numFmtId="0" fontId="31" fillId="2" borderId="2" xfId="0" applyFont="1" applyFill="1" applyBorder="1" applyProtection="1">
      <protection locked="0"/>
    </xf>
    <xf numFmtId="0" fontId="28" fillId="8" borderId="27" xfId="0" applyFont="1" applyFill="1" applyBorder="1" applyAlignment="1" applyProtection="1">
      <alignment vertical="center"/>
      <protection locked="0"/>
    </xf>
    <xf numFmtId="0" fontId="28" fillId="2" borderId="27" xfId="0" applyFont="1" applyFill="1" applyBorder="1" applyAlignment="1" applyProtection="1">
      <alignment vertical="center"/>
      <protection locked="0"/>
    </xf>
    <xf numFmtId="164" fontId="28" fillId="2" borderId="27" xfId="0" applyNumberFormat="1" applyFont="1" applyFill="1" applyBorder="1" applyAlignment="1" applyProtection="1">
      <alignment horizontal="center" vertical="center"/>
      <protection locked="0"/>
    </xf>
    <xf numFmtId="171" fontId="28" fillId="2" borderId="27" xfId="0" applyNumberFormat="1" applyFont="1" applyFill="1" applyBorder="1" applyAlignment="1">
      <alignment horizontal="center" vertical="center"/>
    </xf>
    <xf numFmtId="164" fontId="28" fillId="6" borderId="27" xfId="2" applyNumberFormat="1" applyFont="1" applyFill="1" applyBorder="1" applyAlignment="1" applyProtection="1">
      <alignment horizontal="center" vertical="center"/>
    </xf>
    <xf numFmtId="0" fontId="31" fillId="0" borderId="0" xfId="0" applyFont="1" applyProtection="1">
      <protection locked="0"/>
    </xf>
    <xf numFmtId="0" fontId="27" fillId="2" borderId="2" xfId="0" applyFont="1" applyFill="1" applyBorder="1" applyProtection="1">
      <protection locked="0"/>
    </xf>
    <xf numFmtId="164" fontId="29" fillId="6" borderId="27" xfId="1" applyNumberFormat="1" applyFont="1" applyFill="1" applyBorder="1" applyAlignment="1" applyProtection="1">
      <alignment horizontal="center" vertical="center"/>
    </xf>
    <xf numFmtId="164" fontId="29" fillId="6" borderId="27" xfId="2" applyNumberFormat="1" applyFont="1" applyFill="1" applyBorder="1" applyAlignment="1" applyProtection="1">
      <alignment horizontal="center" vertical="center"/>
    </xf>
    <xf numFmtId="0" fontId="27" fillId="2" borderId="0" xfId="0" applyFont="1" applyFill="1" applyProtection="1">
      <protection locked="0"/>
    </xf>
    <xf numFmtId="0" fontId="27" fillId="0" borderId="0" xfId="0" applyFont="1" applyProtection="1">
      <protection locked="0"/>
    </xf>
    <xf numFmtId="3" fontId="31" fillId="2" borderId="0" xfId="0" applyNumberFormat="1" applyFont="1" applyFill="1" applyProtection="1">
      <protection locked="0"/>
    </xf>
    <xf numFmtId="168" fontId="27" fillId="2" borderId="0" xfId="1" applyNumberFormat="1" applyFont="1" applyFill="1" applyBorder="1" applyProtection="1">
      <protection locked="0"/>
    </xf>
    <xf numFmtId="0" fontId="31" fillId="2" borderId="0" xfId="0" applyFont="1" applyFill="1"/>
    <xf numFmtId="3" fontId="31" fillId="2" borderId="0" xfId="0" applyNumberFormat="1" applyFont="1" applyFill="1"/>
    <xf numFmtId="168" fontId="27" fillId="2" borderId="0" xfId="1" applyNumberFormat="1" applyFont="1" applyFill="1" applyBorder="1" applyProtection="1"/>
    <xf numFmtId="0" fontId="28" fillId="8" borderId="27" xfId="0" applyFont="1" applyFill="1" applyBorder="1" applyAlignment="1" applyProtection="1">
      <alignment horizontal="left" vertical="center" wrapText="1"/>
      <protection locked="0"/>
    </xf>
    <xf numFmtId="164" fontId="28" fillId="2" borderId="27" xfId="2" applyNumberFormat="1" applyFont="1" applyFill="1" applyBorder="1" applyAlignment="1" applyProtection="1">
      <alignment horizontal="center" vertical="center"/>
      <protection locked="0"/>
    </xf>
    <xf numFmtId="164" fontId="28" fillId="2" borderId="27" xfId="2" applyNumberFormat="1" applyFont="1" applyFill="1" applyBorder="1" applyAlignment="1" applyProtection="1">
      <alignment horizontal="center" vertical="center"/>
    </xf>
    <xf numFmtId="171" fontId="28" fillId="6" borderId="27" xfId="0" applyNumberFormat="1" applyFont="1" applyFill="1" applyBorder="1" applyAlignment="1">
      <alignment horizontal="center" vertical="center"/>
    </xf>
    <xf numFmtId="0" fontId="31" fillId="0" borderId="0" xfId="0" applyFont="1" applyAlignment="1" applyProtection="1">
      <alignment vertical="center"/>
      <protection locked="0"/>
    </xf>
    <xf numFmtId="164" fontId="28" fillId="2" borderId="0" xfId="0" applyNumberFormat="1" applyFont="1" applyFill="1" applyAlignment="1" applyProtection="1">
      <alignment horizontal="center" vertical="center"/>
      <protection locked="0"/>
    </xf>
    <xf numFmtId="164" fontId="28" fillId="2" borderId="0" xfId="1" applyNumberFormat="1" applyFont="1" applyFill="1" applyBorder="1" applyAlignment="1" applyProtection="1">
      <alignment horizontal="center" vertical="center"/>
      <protection locked="0"/>
    </xf>
    <xf numFmtId="0" fontId="8" fillId="7" borderId="27" xfId="0" applyFont="1" applyFill="1" applyBorder="1" applyAlignment="1">
      <alignment horizontal="right" vertical="center"/>
    </xf>
    <xf numFmtId="0" fontId="31" fillId="2" borderId="0" xfId="0" applyFont="1" applyFill="1" applyAlignment="1" applyProtection="1">
      <alignment horizontal="right" vertical="center"/>
      <protection locked="0"/>
    </xf>
    <xf numFmtId="164" fontId="29" fillId="2" borderId="0" xfId="2" applyNumberFormat="1" applyFont="1" applyFill="1" applyBorder="1" applyAlignment="1" applyProtection="1">
      <alignment horizontal="center" vertical="center"/>
      <protection locked="0"/>
    </xf>
    <xf numFmtId="0" fontId="8" fillId="7" borderId="27" xfId="0" applyFont="1" applyFill="1" applyBorder="1" applyAlignment="1">
      <alignment horizontal="right" vertical="center" wrapText="1"/>
    </xf>
    <xf numFmtId="164" fontId="29" fillId="2" borderId="27" xfId="2" applyNumberFormat="1" applyFont="1" applyFill="1" applyBorder="1" applyAlignment="1" applyProtection="1">
      <alignment horizontal="center" vertical="center"/>
      <protection locked="0"/>
    </xf>
    <xf numFmtId="0" fontId="27" fillId="2" borderId="0" xfId="0" applyFont="1" applyFill="1" applyAlignment="1" applyProtection="1">
      <alignment wrapText="1"/>
      <protection locked="0"/>
    </xf>
    <xf numFmtId="0" fontId="27" fillId="2" borderId="0" xfId="0" applyFont="1" applyFill="1" applyAlignment="1" applyProtection="1">
      <alignment horizontal="right" vertical="center" wrapText="1"/>
      <protection locked="0"/>
    </xf>
    <xf numFmtId="0" fontId="32" fillId="4" borderId="0" xfId="0" applyFont="1" applyFill="1" applyAlignment="1">
      <alignment horizontal="center" vertical="top"/>
    </xf>
    <xf numFmtId="0" fontId="26" fillId="2" borderId="0" xfId="0" applyFont="1" applyFill="1" applyAlignment="1">
      <alignment horizontal="left" vertical="top" wrapText="1"/>
    </xf>
    <xf numFmtId="0" fontId="0" fillId="2" borderId="0" xfId="0" applyFont="1" applyFill="1" applyBorder="1" applyAlignment="1" applyProtection="1">
      <alignment horizontal="left" vertical="top" wrapText="1"/>
      <protection locked="0"/>
    </xf>
    <xf numFmtId="0" fontId="4" fillId="0" borderId="0" xfId="7" applyFont="1" applyBorder="1" applyAlignment="1">
      <alignment horizontal="left" indent="5"/>
    </xf>
    <xf numFmtId="0" fontId="14" fillId="3" borderId="6" xfId="0" applyFont="1" applyFill="1" applyBorder="1" applyAlignment="1">
      <alignment horizontal="right" vertical="center" wrapText="1"/>
    </xf>
    <xf numFmtId="0" fontId="14" fillId="3" borderId="7" xfId="0" applyFont="1" applyFill="1" applyBorder="1" applyAlignment="1">
      <alignment horizontal="right" vertical="center" wrapText="1"/>
    </xf>
    <xf numFmtId="0" fontId="14" fillId="3" borderId="8" xfId="0" applyFont="1" applyFill="1" applyBorder="1" applyAlignment="1">
      <alignment horizontal="right" vertical="center" wrapText="1"/>
    </xf>
    <xf numFmtId="0" fontId="31" fillId="0" borderId="9" xfId="7" applyFont="1" applyBorder="1" applyAlignment="1">
      <alignment horizontal="left" indent="5"/>
    </xf>
    <xf numFmtId="0" fontId="31" fillId="0" borderId="0" xfId="7" applyFont="1" applyBorder="1" applyAlignment="1">
      <alignment horizontal="left" indent="5"/>
    </xf>
    <xf numFmtId="0" fontId="31" fillId="0" borderId="11" xfId="7" applyFont="1" applyBorder="1" applyAlignment="1">
      <alignment horizontal="left" indent="5"/>
    </xf>
    <xf numFmtId="0" fontId="31" fillId="0" borderId="12" xfId="7" applyFont="1" applyBorder="1" applyAlignment="1">
      <alignment horizontal="left" indent="5"/>
    </xf>
    <xf numFmtId="0" fontId="23" fillId="2" borderId="0" xfId="0" applyFont="1" applyFill="1" applyAlignment="1">
      <alignment horizontal="left" vertical="top" wrapText="1"/>
    </xf>
    <xf numFmtId="0" fontId="24" fillId="2" borderId="6" xfId="0" applyFont="1" applyFill="1" applyBorder="1" applyAlignment="1">
      <alignment horizontal="left" vertical="top" wrapText="1"/>
    </xf>
    <xf numFmtId="0" fontId="24" fillId="2" borderId="7" xfId="0" applyFont="1" applyFill="1" applyBorder="1" applyAlignment="1">
      <alignment horizontal="left" vertical="top" wrapText="1"/>
    </xf>
    <xf numFmtId="0" fontId="24" fillId="2" borderId="8" xfId="0" applyFont="1" applyFill="1" applyBorder="1" applyAlignment="1">
      <alignment horizontal="left" vertical="top" wrapText="1"/>
    </xf>
    <xf numFmtId="0" fontId="24" fillId="2" borderId="9" xfId="0" applyFont="1" applyFill="1" applyBorder="1" applyAlignment="1">
      <alignment horizontal="left" vertical="top" wrapText="1"/>
    </xf>
    <xf numFmtId="0" fontId="24" fillId="2" borderId="0" xfId="0" applyFont="1" applyFill="1" applyBorder="1" applyAlignment="1">
      <alignment horizontal="left" vertical="top" wrapText="1"/>
    </xf>
    <xf numFmtId="0" fontId="24" fillId="2" borderId="10" xfId="0"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2" xfId="0" applyFont="1" applyFill="1" applyBorder="1" applyAlignment="1">
      <alignment horizontal="left" vertical="top" wrapText="1"/>
    </xf>
    <xf numFmtId="0" fontId="24" fillId="2" borderId="13" xfId="0" applyFont="1" applyFill="1" applyBorder="1" applyAlignment="1">
      <alignment horizontal="left" vertical="top" wrapText="1"/>
    </xf>
    <xf numFmtId="0" fontId="34" fillId="3" borderId="20" xfId="0" applyFont="1" applyFill="1" applyBorder="1" applyAlignment="1">
      <alignment horizontal="center" vertical="center" wrapText="1"/>
    </xf>
    <xf numFmtId="0" fontId="34" fillId="3" borderId="24" xfId="0" applyFont="1" applyFill="1" applyBorder="1" applyAlignment="1">
      <alignment horizontal="center" vertical="center" wrapText="1"/>
    </xf>
    <xf numFmtId="169" fontId="24" fillId="2" borderId="18" xfId="0" applyNumberFormat="1" applyFont="1" applyFill="1" applyBorder="1" applyAlignment="1">
      <alignment horizontal="center" vertical="top" wrapText="1"/>
    </xf>
    <xf numFmtId="169" fontId="24" fillId="2" borderId="19" xfId="0" applyNumberFormat="1" applyFont="1" applyFill="1" applyBorder="1" applyAlignment="1">
      <alignment horizontal="center" vertical="top" wrapText="1"/>
    </xf>
    <xf numFmtId="0" fontId="35" fillId="3" borderId="6" xfId="0" applyFont="1" applyFill="1" applyBorder="1" applyAlignment="1">
      <alignment horizontal="center" vertical="center" wrapText="1"/>
    </xf>
    <xf numFmtId="0" fontId="35" fillId="3" borderId="7" xfId="0" applyFont="1" applyFill="1" applyBorder="1" applyAlignment="1">
      <alignment horizontal="center" vertical="center" wrapText="1"/>
    </xf>
    <xf numFmtId="14" fontId="24" fillId="2" borderId="18" xfId="0" applyNumberFormat="1" applyFont="1" applyFill="1" applyBorder="1" applyAlignment="1">
      <alignment horizontal="center" vertical="top" wrapText="1"/>
    </xf>
    <xf numFmtId="14" fontId="24" fillId="2" borderId="19" xfId="0" applyNumberFormat="1" applyFont="1" applyFill="1" applyBorder="1" applyAlignment="1">
      <alignment horizontal="center" vertical="top" wrapText="1"/>
    </xf>
    <xf numFmtId="0" fontId="34" fillId="3" borderId="22" xfId="0" applyFont="1" applyFill="1" applyBorder="1" applyAlignment="1">
      <alignment horizontal="center" vertical="center" wrapText="1"/>
    </xf>
    <xf numFmtId="0" fontId="34" fillId="3" borderId="23" xfId="0" applyFont="1" applyFill="1" applyBorder="1" applyAlignment="1">
      <alignment horizontal="center" vertical="center" wrapText="1"/>
    </xf>
    <xf numFmtId="0" fontId="24" fillId="2" borderId="18" xfId="0" applyFont="1" applyFill="1" applyBorder="1" applyAlignment="1">
      <alignment horizontal="center" vertical="top" wrapText="1"/>
    </xf>
    <xf numFmtId="0" fontId="24" fillId="2" borderId="19" xfId="0" applyFont="1" applyFill="1" applyBorder="1" applyAlignment="1">
      <alignment horizontal="center" vertical="top" wrapText="1"/>
    </xf>
    <xf numFmtId="0" fontId="34" fillId="3" borderId="21" xfId="0" applyFont="1" applyFill="1" applyBorder="1" applyAlignment="1">
      <alignment horizontal="center" vertical="center" wrapText="1"/>
    </xf>
    <xf numFmtId="0" fontId="0" fillId="2" borderId="25" xfId="0" applyFont="1" applyFill="1" applyBorder="1" applyAlignment="1" applyProtection="1">
      <alignment horizontal="left" vertical="top" wrapText="1"/>
      <protection locked="0"/>
    </xf>
    <xf numFmtId="0" fontId="10" fillId="7" borderId="27" xfId="0" applyFont="1" applyFill="1" applyBorder="1" applyAlignment="1">
      <alignment horizontal="left" vertical="center"/>
    </xf>
    <xf numFmtId="0" fontId="29" fillId="0" borderId="27" xfId="0" applyFont="1" applyBorder="1" applyAlignment="1">
      <alignment horizontal="left" vertical="center"/>
    </xf>
    <xf numFmtId="0" fontId="28" fillId="2" borderId="27" xfId="0" applyFont="1" applyFill="1" applyBorder="1" applyAlignment="1" applyProtection="1">
      <alignment horizontal="left" vertical="top"/>
      <protection locked="0"/>
    </xf>
    <xf numFmtId="0" fontId="28" fillId="2" borderId="27" xfId="0" applyFont="1" applyFill="1" applyBorder="1" applyAlignment="1">
      <alignment vertical="top" wrapText="1"/>
    </xf>
    <xf numFmtId="0" fontId="9" fillId="7" borderId="27" xfId="0" applyFont="1" applyFill="1" applyBorder="1" applyAlignment="1">
      <alignment horizontal="center" vertical="center"/>
    </xf>
    <xf numFmtId="0" fontId="29" fillId="6" borderId="27" xfId="0" applyFont="1" applyFill="1" applyBorder="1" applyAlignment="1">
      <alignment horizontal="right" vertical="center"/>
    </xf>
    <xf numFmtId="0" fontId="19" fillId="7" borderId="27" xfId="0" applyFont="1" applyFill="1" applyBorder="1" applyAlignment="1">
      <alignment horizontal="right" vertical="center"/>
    </xf>
    <xf numFmtId="0" fontId="0" fillId="0" borderId="0" xfId="0" applyFont="1" applyAlignment="1">
      <alignment horizontal="left" vertical="top" wrapText="1"/>
    </xf>
    <xf numFmtId="0" fontId="43" fillId="0" borderId="0" xfId="0" applyFont="1" applyFill="1"/>
    <xf numFmtId="0" fontId="43" fillId="0" borderId="0" xfId="0" applyFont="1" applyFill="1" applyAlignment="1" applyProtection="1"/>
    <xf numFmtId="0" fontId="44" fillId="2" borderId="0" xfId="0" applyFont="1" applyFill="1" applyAlignment="1" applyProtection="1"/>
    <xf numFmtId="0" fontId="45" fillId="0" borderId="0" xfId="0" applyFont="1" applyFill="1" applyProtection="1"/>
    <xf numFmtId="0" fontId="45" fillId="0" borderId="0" xfId="0" applyFont="1" applyFill="1" applyBorder="1" applyAlignment="1" applyProtection="1">
      <alignment horizontal="center"/>
    </xf>
    <xf numFmtId="0" fontId="45" fillId="0" borderId="0" xfId="0" applyFont="1" applyFill="1" applyBorder="1" applyProtection="1"/>
    <xf numFmtId="0" fontId="46" fillId="2" borderId="0" xfId="0" applyFont="1" applyFill="1" applyProtection="1"/>
    <xf numFmtId="0" fontId="43" fillId="0" borderId="0" xfId="0" applyFont="1" applyFill="1" applyProtection="1"/>
    <xf numFmtId="0" fontId="47" fillId="0" borderId="0" xfId="0" applyFont="1" applyFill="1" applyBorder="1" applyAlignment="1" applyProtection="1">
      <alignment horizontal="center"/>
    </xf>
    <xf numFmtId="0" fontId="44" fillId="2" borderId="0" xfId="0" applyFont="1" applyFill="1" applyProtection="1"/>
    <xf numFmtId="0" fontId="43" fillId="0" borderId="0" xfId="0" applyFont="1" applyFill="1" applyBorder="1" applyProtection="1"/>
    <xf numFmtId="0" fontId="47" fillId="0" borderId="0" xfId="0" applyFont="1" applyFill="1" applyBorder="1" applyProtection="1"/>
    <xf numFmtId="0" fontId="48" fillId="0" borderId="0" xfId="0" applyFont="1" applyFill="1" applyBorder="1" applyAlignment="1" applyProtection="1">
      <alignment horizontal="center"/>
    </xf>
    <xf numFmtId="0" fontId="43" fillId="0" borderId="0" xfId="0" applyFont="1" applyFill="1" applyAlignment="1" applyProtection="1">
      <alignment vertical="center"/>
    </xf>
    <xf numFmtId="0" fontId="43" fillId="0" borderId="0" xfId="0" applyFont="1" applyFill="1" applyBorder="1" applyAlignment="1" applyProtection="1">
      <alignment vertical="center"/>
    </xf>
    <xf numFmtId="0" fontId="44" fillId="2" borderId="0" xfId="0" applyFont="1" applyFill="1" applyAlignment="1" applyProtection="1">
      <alignment vertical="center"/>
    </xf>
    <xf numFmtId="0" fontId="44" fillId="0" borderId="0" xfId="0" applyFont="1" applyProtection="1"/>
    <xf numFmtId="0" fontId="47" fillId="0" borderId="0" xfId="0" applyFont="1" applyFill="1" applyProtection="1"/>
    <xf numFmtId="0" fontId="49" fillId="0" borderId="0" xfId="0" applyFont="1" applyProtection="1"/>
    <xf numFmtId="3" fontId="43" fillId="0" borderId="0" xfId="0" applyNumberFormat="1" applyFont="1" applyFill="1" applyBorder="1" applyProtection="1"/>
    <xf numFmtId="168" fontId="47" fillId="0" borderId="0" xfId="1" applyNumberFormat="1" applyFont="1" applyFill="1" applyBorder="1" applyProtection="1"/>
    <xf numFmtId="0" fontId="44" fillId="0" borderId="0" xfId="0" applyFont="1" applyFill="1" applyProtection="1"/>
    <xf numFmtId="0" fontId="44" fillId="0" borderId="0" xfId="0" applyFont="1" applyAlignment="1" applyProtection="1">
      <alignment vertical="center"/>
    </xf>
    <xf numFmtId="0" fontId="48" fillId="10" borderId="0" xfId="0" applyFont="1" applyFill="1" applyBorder="1" applyAlignment="1" applyProtection="1">
      <alignment horizontal="right" vertical="center"/>
    </xf>
    <xf numFmtId="164" fontId="48" fillId="10" borderId="0" xfId="1" applyNumberFormat="1" applyFont="1" applyFill="1" applyBorder="1" applyAlignment="1" applyProtection="1">
      <alignment horizontal="center" vertical="center"/>
    </xf>
    <xf numFmtId="164" fontId="48" fillId="10" borderId="0" xfId="2" applyNumberFormat="1" applyFont="1" applyFill="1" applyBorder="1" applyAlignment="1" applyProtection="1">
      <alignment horizontal="center" vertical="center"/>
    </xf>
    <xf numFmtId="0" fontId="50" fillId="0" borderId="28" xfId="0" applyFont="1" applyFill="1" applyBorder="1" applyAlignment="1" applyProtection="1">
      <alignment vertical="center"/>
    </xf>
    <xf numFmtId="0" fontId="50" fillId="0" borderId="28" xfId="0" applyFont="1" applyFill="1" applyBorder="1" applyAlignment="1" applyProtection="1">
      <alignment vertical="center"/>
      <protection locked="0"/>
    </xf>
    <xf numFmtId="0" fontId="50" fillId="0" borderId="29" xfId="0" applyFont="1" applyFill="1" applyBorder="1" applyAlignment="1" applyProtection="1">
      <alignment vertical="center"/>
    </xf>
    <xf numFmtId="0" fontId="50" fillId="0" borderId="29" xfId="0" applyFont="1" applyFill="1" applyBorder="1" applyAlignment="1" applyProtection="1">
      <alignment vertical="center"/>
      <protection locked="0"/>
    </xf>
    <xf numFmtId="0" fontId="50" fillId="0" borderId="30" xfId="0" applyFont="1" applyFill="1" applyBorder="1" applyAlignment="1" applyProtection="1">
      <alignment vertical="center"/>
      <protection locked="0"/>
    </xf>
    <xf numFmtId="164" fontId="50" fillId="0" borderId="28" xfId="0" applyNumberFormat="1" applyFont="1" applyFill="1" applyBorder="1" applyAlignment="1" applyProtection="1">
      <alignment horizontal="center" vertical="center"/>
      <protection locked="0"/>
    </xf>
    <xf numFmtId="164" fontId="50" fillId="0" borderId="28" xfId="0" applyNumberFormat="1" applyFont="1" applyFill="1" applyBorder="1" applyAlignment="1" applyProtection="1">
      <alignment horizontal="center" vertical="center"/>
    </xf>
    <xf numFmtId="164" fontId="50" fillId="0" borderId="29" xfId="0" applyNumberFormat="1" applyFont="1" applyFill="1" applyBorder="1" applyAlignment="1" applyProtection="1">
      <alignment horizontal="center" vertical="center"/>
      <protection locked="0"/>
    </xf>
    <xf numFmtId="164" fontId="50" fillId="0" borderId="29" xfId="0" applyNumberFormat="1" applyFont="1" applyFill="1" applyBorder="1" applyAlignment="1" applyProtection="1">
      <alignment horizontal="center" vertical="center"/>
    </xf>
    <xf numFmtId="164" fontId="50" fillId="0" borderId="30" xfId="0" applyNumberFormat="1" applyFont="1" applyFill="1" applyBorder="1" applyAlignment="1" applyProtection="1">
      <alignment horizontal="center" vertical="center"/>
      <protection locked="0"/>
    </xf>
    <xf numFmtId="164" fontId="50" fillId="0" borderId="30" xfId="0" applyNumberFormat="1" applyFont="1" applyFill="1" applyBorder="1" applyAlignment="1" applyProtection="1">
      <alignment horizontal="center" vertical="center"/>
    </xf>
    <xf numFmtId="0" fontId="51" fillId="9" borderId="0" xfId="0" applyFont="1" applyFill="1" applyBorder="1" applyAlignment="1" applyProtection="1">
      <alignment horizontal="center" vertical="center"/>
    </xf>
    <xf numFmtId="0" fontId="51" fillId="9" borderId="0" xfId="0" applyFont="1" applyFill="1" applyBorder="1" applyAlignment="1" applyProtection="1">
      <alignment horizontal="center" vertical="center" wrapText="1"/>
    </xf>
    <xf numFmtId="0" fontId="50" fillId="0" borderId="28" xfId="0" applyFont="1" applyFill="1" applyBorder="1" applyAlignment="1" applyProtection="1">
      <alignment horizontal="left" vertical="center" wrapText="1"/>
    </xf>
    <xf numFmtId="164" fontId="50" fillId="0" borderId="28" xfId="2" applyNumberFormat="1" applyFont="1" applyFill="1" applyBorder="1" applyAlignment="1" applyProtection="1">
      <alignment horizontal="center" vertical="center"/>
      <protection locked="0"/>
    </xf>
    <xf numFmtId="0" fontId="50" fillId="0" borderId="29" xfId="0" applyFont="1" applyFill="1" applyBorder="1" applyAlignment="1" applyProtection="1">
      <alignment horizontal="left" vertical="center" wrapText="1"/>
    </xf>
    <xf numFmtId="164" fontId="50" fillId="0" borderId="29" xfId="2" applyNumberFormat="1" applyFont="1" applyFill="1" applyBorder="1" applyAlignment="1" applyProtection="1">
      <alignment horizontal="center" vertical="center"/>
    </xf>
    <xf numFmtId="164" fontId="50" fillId="0" borderId="29" xfId="2" applyNumberFormat="1" applyFont="1" applyFill="1" applyBorder="1" applyAlignment="1" applyProtection="1">
      <alignment horizontal="center" vertical="center"/>
      <protection locked="0"/>
    </xf>
    <xf numFmtId="164" fontId="50" fillId="0" borderId="30" xfId="2" applyNumberFormat="1" applyFont="1" applyFill="1" applyBorder="1" applyAlignment="1" applyProtection="1">
      <alignment horizontal="center" vertical="center"/>
      <protection locked="0"/>
    </xf>
    <xf numFmtId="164" fontId="50" fillId="0" borderId="30" xfId="2" applyNumberFormat="1" applyFont="1" applyFill="1" applyBorder="1" applyAlignment="1" applyProtection="1">
      <alignment horizontal="center" vertical="center"/>
    </xf>
    <xf numFmtId="0" fontId="52" fillId="10" borderId="0" xfId="0" applyNumberFormat="1" applyFont="1" applyFill="1" applyBorder="1" applyAlignment="1" applyProtection="1">
      <alignment horizontal="center" vertical="center"/>
    </xf>
    <xf numFmtId="0" fontId="53" fillId="0" borderId="0" xfId="0" applyFont="1" applyFill="1" applyBorder="1" applyAlignment="1" applyProtection="1">
      <alignment horizontal="center" vertical="center"/>
    </xf>
  </cellXfs>
  <cellStyles count="13">
    <cellStyle name="Comma" xfId="1" builtinId="3"/>
    <cellStyle name="Comma 2" xfId="10" xr:uid="{991EEBDB-A89E-4BF8-BBEB-742326723D1B}"/>
    <cellStyle name="Currency" xfId="2" builtinId="4"/>
    <cellStyle name="Currency 2" xfId="8" xr:uid="{34C800BB-4243-4B8D-983B-B14A6FA8A622}"/>
    <cellStyle name="Date" xfId="11" xr:uid="{D95A049C-B6FE-440D-8953-339A663D10AE}"/>
    <cellStyle name="Heading 1 2" xfId="6" xr:uid="{4BA51D5C-4BD9-44E8-B039-F90850D25826}"/>
    <cellStyle name="Heading 2 2" xfId="7" xr:uid="{5AFD7A18-9402-454F-9862-C664E74D3225}"/>
    <cellStyle name="Heading 3 2" xfId="12" xr:uid="{6CD8D3A2-FFDE-48BE-B523-4191439EF627}"/>
    <cellStyle name="Normal" xfId="0" builtinId="0"/>
    <cellStyle name="Normal 2" xfId="3" xr:uid="{DA8B8AD6-8AD3-4A5D-94B5-578E47211816}"/>
    <cellStyle name="Normal 3" xfId="5" xr:uid="{22D80EA6-0C1D-49C9-BFA4-F0E2C9905BE4}"/>
    <cellStyle name="Percent 2" xfId="9" xr:uid="{377F4461-7713-40D8-A7D4-53AA5CF15971}"/>
    <cellStyle name="Title 2" xfId="4" xr:uid="{0651F4BD-DAB8-4A23-9F41-1EE647C1DEA3}"/>
  </cellStyles>
  <dxfs count="26">
    <dxf>
      <font>
        <color rgb="FFFF0000"/>
      </font>
    </dxf>
    <dxf>
      <font>
        <color rgb="FFFF0000"/>
      </font>
    </dxf>
    <dxf>
      <border>
        <left/>
        <right/>
        <bottom/>
        <vertical/>
        <horizontal/>
      </border>
    </dxf>
    <dxf>
      <border>
        <left/>
        <right/>
        <bottom/>
        <vertical/>
        <horizontal/>
      </border>
    </dxf>
    <dxf>
      <fill>
        <patternFill>
          <bgColor theme="0"/>
        </patternFill>
      </fill>
      <border>
        <left/>
        <right/>
        <bottom/>
        <vertical/>
        <horizontal/>
      </border>
    </dxf>
    <dxf>
      <border>
        <left/>
        <right/>
        <top/>
        <bottom/>
        <vertical/>
        <horizontal/>
      </border>
    </dxf>
    <dxf>
      <fill>
        <patternFill>
          <bgColor theme="0"/>
        </patternFill>
      </fill>
      <border>
        <left/>
        <right/>
        <top/>
        <bottom/>
        <vertical/>
        <horizontal/>
      </border>
    </dxf>
    <dxf>
      <font>
        <color theme="0"/>
      </font>
      <fill>
        <patternFill>
          <bgColor theme="0"/>
        </patternFill>
      </fill>
      <border>
        <left/>
        <right/>
        <bottom/>
        <vertical/>
        <horizontal/>
      </border>
    </dxf>
    <dxf>
      <border>
        <left/>
        <right/>
        <top/>
        <bottom/>
        <vertical/>
        <horizontal/>
      </border>
    </dxf>
    <dxf>
      <border>
        <left/>
        <right style="thin">
          <color indexed="20"/>
        </right>
        <top/>
        <bottom style="thin">
          <color indexed="20"/>
        </bottom>
      </border>
    </dxf>
    <dxf>
      <border>
        <left/>
        <right/>
        <top/>
        <bottom/>
      </border>
    </dxf>
    <dxf>
      <border>
        <left style="thin">
          <color indexed="20"/>
        </left>
        <right/>
        <top/>
        <bottom style="thin">
          <color indexed="20"/>
        </bottom>
      </border>
    </dxf>
    <dxf>
      <border>
        <left/>
        <right/>
        <top/>
        <bottom/>
      </border>
    </dxf>
    <dxf>
      <border>
        <left/>
        <right/>
        <top/>
        <bottom style="thin">
          <color indexed="20"/>
        </bottom>
      </border>
    </dxf>
    <dxf>
      <border>
        <left/>
        <right/>
        <top/>
        <bottom/>
      </border>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outline="0">
        <bottom style="thin">
          <color indexed="20"/>
        </bottom>
      </border>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theme="0"/>
        <name val="Arial"/>
        <family val="2"/>
        <scheme val="none"/>
      </font>
      <fill>
        <patternFill patternType="solid">
          <fgColor indexed="64"/>
          <bgColor rgb="FF142855"/>
        </patternFill>
      </fill>
    </dxf>
  </dxfs>
  <tableStyles count="0" defaultTableStyle="TableStyleMedium2" defaultPivotStyle="PivotStyleLight16"/>
  <colors>
    <mruColors>
      <color rgb="FFE3F3D1"/>
      <color rgb="FFA89497"/>
      <color rgb="FF000000"/>
      <color rgb="FF3C3786"/>
      <color rgb="FF025F71"/>
      <color rgb="FFEDE9D9"/>
      <color rgb="FF555674"/>
      <color rgb="FFAFCAD2"/>
      <color rgb="FFF06603"/>
      <color rgb="FFFFB5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476251</xdr:colOff>
      <xdr:row>1</xdr:row>
      <xdr:rowOff>59532</xdr:rowOff>
    </xdr:from>
    <xdr:to>
      <xdr:col>8</xdr:col>
      <xdr:colOff>122789</xdr:colOff>
      <xdr:row>3</xdr:row>
      <xdr:rowOff>257063</xdr:rowOff>
    </xdr:to>
    <xdr:pic>
      <xdr:nvPicPr>
        <xdr:cNvPr id="4" name="Picture 3">
          <a:extLst>
            <a:ext uri="{FF2B5EF4-FFF2-40B4-BE49-F238E27FC236}">
              <a16:creationId xmlns:a16="http://schemas.microsoft.com/office/drawing/2014/main" id="{F81DD558-1B78-4EB4-BB62-D6EDFE15C810}"/>
            </a:ext>
          </a:extLst>
        </xdr:cNvPr>
        <xdr:cNvPicPr>
          <a:picLocks noChangeAspect="1"/>
        </xdr:cNvPicPr>
      </xdr:nvPicPr>
      <xdr:blipFill>
        <a:blip xmlns:r="http://schemas.openxmlformats.org/officeDocument/2006/relationships" r:embed="rId1"/>
        <a:stretch>
          <a:fillRect/>
        </a:stretch>
      </xdr:blipFill>
      <xdr:spPr>
        <a:xfrm>
          <a:off x="5679282" y="250032"/>
          <a:ext cx="1867451" cy="900000"/>
        </a:xfrm>
        <a:prstGeom prst="rect">
          <a:avLst/>
        </a:prstGeom>
      </xdr:spPr>
    </xdr:pic>
    <xdr:clientData/>
  </xdr:twoCellAnchor>
  <xdr:twoCellAnchor>
    <xdr:from>
      <xdr:col>1</xdr:col>
      <xdr:colOff>15875</xdr:colOff>
      <xdr:row>10</xdr:row>
      <xdr:rowOff>38100</xdr:rowOff>
    </xdr:from>
    <xdr:to>
      <xdr:col>1</xdr:col>
      <xdr:colOff>358775</xdr:colOff>
      <xdr:row>11</xdr:row>
      <xdr:rowOff>222250</xdr:rowOff>
    </xdr:to>
    <xdr:sp macro="" textlink="">
      <xdr:nvSpPr>
        <xdr:cNvPr id="2" name="Rectangle 1">
          <a:extLst>
            <a:ext uri="{FF2B5EF4-FFF2-40B4-BE49-F238E27FC236}">
              <a16:creationId xmlns:a16="http://schemas.microsoft.com/office/drawing/2014/main" id="{FD373488-1D1B-4DB6-A58E-378ABC0B42F0}"/>
            </a:ext>
          </a:extLst>
        </xdr:cNvPr>
        <xdr:cNvSpPr/>
      </xdr:nvSpPr>
      <xdr:spPr>
        <a:xfrm>
          <a:off x="196850" y="3054350"/>
          <a:ext cx="342900" cy="409575"/>
        </a:xfrm>
        <a:prstGeom prst="rect">
          <a:avLst/>
        </a:prstGeom>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358774</xdr:colOff>
      <xdr:row>10</xdr:row>
      <xdr:rowOff>38100</xdr:rowOff>
    </xdr:from>
    <xdr:to>
      <xdr:col>3</xdr:col>
      <xdr:colOff>1216025</xdr:colOff>
      <xdr:row>11</xdr:row>
      <xdr:rowOff>222250</xdr:rowOff>
    </xdr:to>
    <xdr:sp macro="" textlink="">
      <xdr:nvSpPr>
        <xdr:cNvPr id="5" name="Rectangle 4">
          <a:extLst>
            <a:ext uri="{FF2B5EF4-FFF2-40B4-BE49-F238E27FC236}">
              <a16:creationId xmlns:a16="http://schemas.microsoft.com/office/drawing/2014/main" id="{2E4F5E6D-C0E9-4C15-AE00-70ACAC3C85E6}"/>
            </a:ext>
          </a:extLst>
        </xdr:cNvPr>
        <xdr:cNvSpPr/>
      </xdr:nvSpPr>
      <xdr:spPr>
        <a:xfrm>
          <a:off x="539749" y="3054350"/>
          <a:ext cx="2390776" cy="409575"/>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These cells auto-calculate and are locked so you can't edit them.</a:t>
          </a:r>
        </a:p>
      </xdr:txBody>
    </xdr:sp>
    <xdr:clientData/>
  </xdr:twoCellAnchor>
  <xdr:twoCellAnchor>
    <xdr:from>
      <xdr:col>1</xdr:col>
      <xdr:colOff>15875</xdr:colOff>
      <xdr:row>12</xdr:row>
      <xdr:rowOff>158750</xdr:rowOff>
    </xdr:from>
    <xdr:to>
      <xdr:col>1</xdr:col>
      <xdr:colOff>358775</xdr:colOff>
      <xdr:row>14</xdr:row>
      <xdr:rowOff>118300</xdr:rowOff>
    </xdr:to>
    <xdr:sp macro="" textlink="">
      <xdr:nvSpPr>
        <xdr:cNvPr id="6" name="Rectangle 5">
          <a:extLst>
            <a:ext uri="{FF2B5EF4-FFF2-40B4-BE49-F238E27FC236}">
              <a16:creationId xmlns:a16="http://schemas.microsoft.com/office/drawing/2014/main" id="{A06DD349-6DEE-4BFB-A149-B04BA1276BB2}"/>
            </a:ext>
          </a:extLst>
        </xdr:cNvPr>
        <xdr:cNvSpPr/>
      </xdr:nvSpPr>
      <xdr:spPr>
        <a:xfrm>
          <a:off x="196850" y="3625850"/>
          <a:ext cx="342900" cy="410400"/>
        </a:xfrm>
        <a:prstGeom prst="rect">
          <a:avLst/>
        </a:prstGeom>
        <a:solidFill>
          <a:schemeClr val="bg1"/>
        </a:solidFill>
        <a:ln w="19050">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358773</xdr:colOff>
      <xdr:row>12</xdr:row>
      <xdr:rowOff>158750</xdr:rowOff>
    </xdr:from>
    <xdr:to>
      <xdr:col>3</xdr:col>
      <xdr:colOff>1215648</xdr:colOff>
      <xdr:row>14</xdr:row>
      <xdr:rowOff>118300</xdr:rowOff>
    </xdr:to>
    <xdr:sp macro="" textlink="">
      <xdr:nvSpPr>
        <xdr:cNvPr id="7" name="Rectangle 6">
          <a:extLst>
            <a:ext uri="{FF2B5EF4-FFF2-40B4-BE49-F238E27FC236}">
              <a16:creationId xmlns:a16="http://schemas.microsoft.com/office/drawing/2014/main" id="{B4DE2C21-258D-4737-A76B-FC4448DD91EC}"/>
            </a:ext>
          </a:extLst>
        </xdr:cNvPr>
        <xdr:cNvSpPr/>
      </xdr:nvSpPr>
      <xdr:spPr>
        <a:xfrm>
          <a:off x="539748" y="3625850"/>
          <a:ext cx="2390400" cy="410400"/>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Insert your own values into these cells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403412</xdr:colOff>
      <xdr:row>1</xdr:row>
      <xdr:rowOff>168087</xdr:rowOff>
    </xdr:from>
    <xdr:to>
      <xdr:col>11</xdr:col>
      <xdr:colOff>19658</xdr:colOff>
      <xdr:row>4</xdr:row>
      <xdr:rowOff>168507</xdr:rowOff>
    </xdr:to>
    <xdr:pic>
      <xdr:nvPicPr>
        <xdr:cNvPr id="2" name="Picture 1">
          <a:extLst>
            <a:ext uri="{FF2B5EF4-FFF2-40B4-BE49-F238E27FC236}">
              <a16:creationId xmlns:a16="http://schemas.microsoft.com/office/drawing/2014/main" id="{CAC67986-5584-44ED-99D1-10EFC38018F8}"/>
            </a:ext>
          </a:extLst>
        </xdr:cNvPr>
        <xdr:cNvPicPr>
          <a:picLocks noChangeAspect="1"/>
        </xdr:cNvPicPr>
      </xdr:nvPicPr>
      <xdr:blipFill>
        <a:blip xmlns:r="http://schemas.openxmlformats.org/officeDocument/2006/relationships" r:embed="rId1"/>
        <a:stretch>
          <a:fillRect/>
        </a:stretch>
      </xdr:blipFill>
      <xdr:spPr>
        <a:xfrm>
          <a:off x="12010577" y="381447"/>
          <a:ext cx="1883196" cy="888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1340644</xdr:colOff>
      <xdr:row>2</xdr:row>
      <xdr:rowOff>2381</xdr:rowOff>
    </xdr:from>
    <xdr:to>
      <xdr:col>14</xdr:col>
      <xdr:colOff>236295</xdr:colOff>
      <xdr:row>5</xdr:row>
      <xdr:rowOff>218168</xdr:rowOff>
    </xdr:to>
    <xdr:pic>
      <xdr:nvPicPr>
        <xdr:cNvPr id="2" name="Picture 1">
          <a:extLst>
            <a:ext uri="{FF2B5EF4-FFF2-40B4-BE49-F238E27FC236}">
              <a16:creationId xmlns:a16="http://schemas.microsoft.com/office/drawing/2014/main" id="{263C3C06-0182-4A08-8068-7F419217FABD}"/>
            </a:ext>
          </a:extLst>
        </xdr:cNvPr>
        <xdr:cNvPicPr>
          <a:picLocks noChangeAspect="1"/>
        </xdr:cNvPicPr>
      </xdr:nvPicPr>
      <xdr:blipFill>
        <a:blip xmlns:r="http://schemas.openxmlformats.org/officeDocument/2006/relationships" r:embed="rId1"/>
        <a:stretch>
          <a:fillRect/>
        </a:stretch>
      </xdr:blipFill>
      <xdr:spPr>
        <a:xfrm>
          <a:off x="10846594" y="383381"/>
          <a:ext cx="1867451" cy="901587"/>
        </a:xfrm>
        <a:prstGeom prst="rect">
          <a:avLst/>
        </a:prstGeom>
      </xdr:spPr>
    </xdr:pic>
    <xdr:clientData/>
  </xdr:twoCellAnchor>
  <xdr:twoCellAnchor editAs="oneCell">
    <xdr:from>
      <xdr:col>0</xdr:col>
      <xdr:colOff>333375</xdr:colOff>
      <xdr:row>12</xdr:row>
      <xdr:rowOff>138906</xdr:rowOff>
    </xdr:from>
    <xdr:to>
      <xdr:col>14</xdr:col>
      <xdr:colOff>50809</xdr:colOff>
      <xdr:row>21</xdr:row>
      <xdr:rowOff>130046</xdr:rowOff>
    </xdr:to>
    <xdr:pic>
      <xdr:nvPicPr>
        <xdr:cNvPr id="3" name="Picture 2">
          <a:extLst>
            <a:ext uri="{FF2B5EF4-FFF2-40B4-BE49-F238E27FC236}">
              <a16:creationId xmlns:a16="http://schemas.microsoft.com/office/drawing/2014/main" id="{40ADF12D-5F91-4AB8-A8BC-20F26BC13ED5}"/>
            </a:ext>
          </a:extLst>
        </xdr:cNvPr>
        <xdr:cNvPicPr>
          <a:picLocks noChangeAspect="1"/>
        </xdr:cNvPicPr>
      </xdr:nvPicPr>
      <xdr:blipFill rotWithShape="1">
        <a:blip xmlns:r="http://schemas.openxmlformats.org/officeDocument/2006/relationships" r:embed="rId2"/>
        <a:srcRect t="10049"/>
        <a:stretch/>
      </xdr:blipFill>
      <xdr:spPr>
        <a:xfrm>
          <a:off x="333375" y="11070431"/>
          <a:ext cx="12195184" cy="1619916"/>
        </a:xfrm>
        <a:prstGeom prst="rect">
          <a:avLst/>
        </a:prstGeom>
      </xdr:spPr>
    </xdr:pic>
    <xdr:clientData/>
  </xdr:twoCellAnchor>
  <xdr:twoCellAnchor editAs="oneCell">
    <xdr:from>
      <xdr:col>0</xdr:col>
      <xdr:colOff>353219</xdr:colOff>
      <xdr:row>27</xdr:row>
      <xdr:rowOff>15875</xdr:rowOff>
    </xdr:from>
    <xdr:to>
      <xdr:col>14</xdr:col>
      <xdr:colOff>88943</xdr:colOff>
      <xdr:row>33</xdr:row>
      <xdr:rowOff>42261</xdr:rowOff>
    </xdr:to>
    <xdr:pic>
      <xdr:nvPicPr>
        <xdr:cNvPr id="4" name="Picture 3">
          <a:extLst>
            <a:ext uri="{FF2B5EF4-FFF2-40B4-BE49-F238E27FC236}">
              <a16:creationId xmlns:a16="http://schemas.microsoft.com/office/drawing/2014/main" id="{3465CB1E-B0ED-4E9D-B61F-78951ECF312F}"/>
            </a:ext>
          </a:extLst>
        </xdr:cNvPr>
        <xdr:cNvPicPr>
          <a:picLocks noChangeAspect="1"/>
        </xdr:cNvPicPr>
      </xdr:nvPicPr>
      <xdr:blipFill>
        <a:blip xmlns:r="http://schemas.openxmlformats.org/officeDocument/2006/relationships" r:embed="rId3"/>
        <a:stretch>
          <a:fillRect/>
        </a:stretch>
      </xdr:blipFill>
      <xdr:spPr>
        <a:xfrm>
          <a:off x="353219" y="13300075"/>
          <a:ext cx="12213474" cy="1112236"/>
        </a:xfrm>
        <a:prstGeom prst="rect">
          <a:avLst/>
        </a:prstGeom>
      </xdr:spPr>
    </xdr:pic>
    <xdr:clientData/>
  </xdr:twoCellAnchor>
  <xdr:twoCellAnchor editAs="oneCell">
    <xdr:from>
      <xdr:col>0</xdr:col>
      <xdr:colOff>353219</xdr:colOff>
      <xdr:row>39</xdr:row>
      <xdr:rowOff>87312</xdr:rowOff>
    </xdr:from>
    <xdr:to>
      <xdr:col>14</xdr:col>
      <xdr:colOff>51823</xdr:colOff>
      <xdr:row>48</xdr:row>
      <xdr:rowOff>51594</xdr:rowOff>
    </xdr:to>
    <xdr:pic>
      <xdr:nvPicPr>
        <xdr:cNvPr id="5" name="Picture 4">
          <a:extLst>
            <a:ext uri="{FF2B5EF4-FFF2-40B4-BE49-F238E27FC236}">
              <a16:creationId xmlns:a16="http://schemas.microsoft.com/office/drawing/2014/main" id="{3AEBD1FF-269E-46C0-B41B-4F270E3FCA12}"/>
            </a:ext>
          </a:extLst>
        </xdr:cNvPr>
        <xdr:cNvPicPr>
          <a:picLocks noChangeAspect="1"/>
        </xdr:cNvPicPr>
      </xdr:nvPicPr>
      <xdr:blipFill rotWithShape="1">
        <a:blip xmlns:r="http://schemas.openxmlformats.org/officeDocument/2006/relationships" r:embed="rId4"/>
        <a:srcRect t="22793" b="53747"/>
        <a:stretch/>
      </xdr:blipFill>
      <xdr:spPr>
        <a:xfrm>
          <a:off x="353219" y="15625762"/>
          <a:ext cx="12176354" cy="1593056"/>
        </a:xfrm>
        <a:prstGeom prst="rect">
          <a:avLst/>
        </a:prstGeom>
      </xdr:spPr>
    </xdr:pic>
    <xdr:clientData/>
  </xdr:twoCellAnchor>
  <xdr:twoCellAnchor editAs="oneCell">
    <xdr:from>
      <xdr:col>0</xdr:col>
      <xdr:colOff>341312</xdr:colOff>
      <xdr:row>54</xdr:row>
      <xdr:rowOff>87312</xdr:rowOff>
    </xdr:from>
    <xdr:to>
      <xdr:col>14</xdr:col>
      <xdr:colOff>28264</xdr:colOff>
      <xdr:row>59</xdr:row>
      <xdr:rowOff>88979</xdr:rowOff>
    </xdr:to>
    <xdr:pic>
      <xdr:nvPicPr>
        <xdr:cNvPr id="6" name="Picture 5">
          <a:extLst>
            <a:ext uri="{FF2B5EF4-FFF2-40B4-BE49-F238E27FC236}">
              <a16:creationId xmlns:a16="http://schemas.microsoft.com/office/drawing/2014/main" id="{5452DD23-A7DF-4361-A05E-33C342290C0F}"/>
            </a:ext>
          </a:extLst>
        </xdr:cNvPr>
        <xdr:cNvPicPr>
          <a:picLocks noChangeAspect="1"/>
        </xdr:cNvPicPr>
      </xdr:nvPicPr>
      <xdr:blipFill>
        <a:blip xmlns:r="http://schemas.openxmlformats.org/officeDocument/2006/relationships" r:embed="rId5"/>
        <a:stretch>
          <a:fillRect/>
        </a:stretch>
      </xdr:blipFill>
      <xdr:spPr>
        <a:xfrm>
          <a:off x="341312" y="17978437"/>
          <a:ext cx="12164702" cy="906542"/>
        </a:xfrm>
        <a:prstGeom prst="rect">
          <a:avLst/>
        </a:prstGeom>
      </xdr:spPr>
    </xdr:pic>
    <xdr:clientData/>
  </xdr:twoCellAnchor>
  <xdr:twoCellAnchor>
    <xdr:from>
      <xdr:col>0</xdr:col>
      <xdr:colOff>289719</xdr:colOff>
      <xdr:row>12</xdr:row>
      <xdr:rowOff>99218</xdr:rowOff>
    </xdr:from>
    <xdr:to>
      <xdr:col>14</xdr:col>
      <xdr:colOff>87312</xdr:colOff>
      <xdr:row>22</xdr:row>
      <xdr:rowOff>55563</xdr:rowOff>
    </xdr:to>
    <xdr:sp macro="" textlink="">
      <xdr:nvSpPr>
        <xdr:cNvPr id="7" name="Rectangle 6">
          <a:extLst>
            <a:ext uri="{FF2B5EF4-FFF2-40B4-BE49-F238E27FC236}">
              <a16:creationId xmlns:a16="http://schemas.microsoft.com/office/drawing/2014/main" id="{94B5A0E7-C915-4D50-80C0-04C439A52BF6}"/>
            </a:ext>
          </a:extLst>
        </xdr:cNvPr>
        <xdr:cNvSpPr/>
      </xdr:nvSpPr>
      <xdr:spPr>
        <a:xfrm>
          <a:off x="289719" y="2666999"/>
          <a:ext cx="12279312" cy="178197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319088</xdr:colOff>
      <xdr:row>25</xdr:row>
      <xdr:rowOff>156368</xdr:rowOff>
    </xdr:from>
    <xdr:to>
      <xdr:col>14</xdr:col>
      <xdr:colOff>107156</xdr:colOff>
      <xdr:row>33</xdr:row>
      <xdr:rowOff>91281</xdr:rowOff>
    </xdr:to>
    <xdr:sp macro="" textlink="">
      <xdr:nvSpPr>
        <xdr:cNvPr id="8" name="Rectangle 7">
          <a:extLst>
            <a:ext uri="{FF2B5EF4-FFF2-40B4-BE49-F238E27FC236}">
              <a16:creationId xmlns:a16="http://schemas.microsoft.com/office/drawing/2014/main" id="{808F8D9F-9F4B-4E62-998B-C494E26BE5A4}"/>
            </a:ext>
          </a:extLst>
        </xdr:cNvPr>
        <xdr:cNvSpPr/>
      </xdr:nvSpPr>
      <xdr:spPr>
        <a:xfrm>
          <a:off x="319088" y="4914899"/>
          <a:ext cx="12269787" cy="1212851"/>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348457</xdr:colOff>
      <xdr:row>39</xdr:row>
      <xdr:rowOff>39686</xdr:rowOff>
    </xdr:from>
    <xdr:to>
      <xdr:col>14</xdr:col>
      <xdr:colOff>99219</xdr:colOff>
      <xdr:row>48</xdr:row>
      <xdr:rowOff>103187</xdr:rowOff>
    </xdr:to>
    <xdr:sp macro="" textlink="">
      <xdr:nvSpPr>
        <xdr:cNvPr id="9" name="Rectangle 8">
          <a:extLst>
            <a:ext uri="{FF2B5EF4-FFF2-40B4-BE49-F238E27FC236}">
              <a16:creationId xmlns:a16="http://schemas.microsoft.com/office/drawing/2014/main" id="{584F0B00-A6CB-4414-896D-14DA2CCE0536}"/>
            </a:ext>
          </a:extLst>
        </xdr:cNvPr>
        <xdr:cNvSpPr/>
      </xdr:nvSpPr>
      <xdr:spPr>
        <a:xfrm>
          <a:off x="348457" y="7250905"/>
          <a:ext cx="12232481" cy="1706563"/>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1</xdr:col>
      <xdr:colOff>16670</xdr:colOff>
      <xdr:row>54</xdr:row>
      <xdr:rowOff>2380</xdr:rowOff>
    </xdr:from>
    <xdr:to>
      <xdr:col>14</xdr:col>
      <xdr:colOff>43656</xdr:colOff>
      <xdr:row>60</xdr:row>
      <xdr:rowOff>127000</xdr:rowOff>
    </xdr:to>
    <xdr:sp macro="" textlink="">
      <xdr:nvSpPr>
        <xdr:cNvPr id="10" name="Rectangle 9">
          <a:extLst>
            <a:ext uri="{FF2B5EF4-FFF2-40B4-BE49-F238E27FC236}">
              <a16:creationId xmlns:a16="http://schemas.microsoft.com/office/drawing/2014/main" id="{F18D2CEC-E3FB-46C5-9C70-FF7F778CBA5A}"/>
            </a:ext>
          </a:extLst>
        </xdr:cNvPr>
        <xdr:cNvSpPr/>
      </xdr:nvSpPr>
      <xdr:spPr>
        <a:xfrm>
          <a:off x="377826" y="9586911"/>
          <a:ext cx="12147549" cy="1219995"/>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ritishbusinessbankplc.sharepoint.com/personal/ryan_flanagan_startuploans_co_uk/Documents/Documents/CX/Central%20BPCFFPSB%20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1 Actual Cash Flows"/>
      <sheetName val="1 Business Plan(BP)"/>
      <sheetName val="Loan Calculator"/>
      <sheetName val="2 Personal Survival Budget(PSB)"/>
      <sheetName val="3 Sales Assumptions"/>
      <sheetName val="3.1 Cash Flow Forecast(CFF)"/>
      <sheetName val="3.2 Cash Flow Forecast(CFF)"/>
      <sheetName val="1.1Business Plan(BP) Plus"/>
      <sheetName val="CC 4"/>
      <sheetName val="CC 2"/>
      <sheetName val="Months"/>
      <sheetName val="STRESS TESTING (internal use)"/>
      <sheetName val="Central BPCFFPSB V4"/>
    </sheetNames>
    <sheetDataSet>
      <sheetData sheetId="0"/>
      <sheetData sheetId="1" refreshError="1"/>
      <sheetData sheetId="2" refreshError="1"/>
      <sheetData sheetId="3">
        <row r="5">
          <cell r="E5">
            <v>10000</v>
          </cell>
        </row>
        <row r="6">
          <cell r="E6">
            <v>0.06</v>
          </cell>
        </row>
        <row r="7">
          <cell r="E7">
            <v>2</v>
          </cell>
        </row>
        <row r="8">
          <cell r="E8">
            <v>44097</v>
          </cell>
        </row>
        <row r="11">
          <cell r="E11">
            <v>24</v>
          </cell>
        </row>
        <row r="13">
          <cell r="E13">
            <v>10636.946460661655</v>
          </cell>
        </row>
        <row r="14">
          <cell r="B14" t="str">
            <v>No.</v>
          </cell>
          <cell r="C14" t="str">
            <v>Payment
Date</v>
          </cell>
          <cell r="D14" t="str">
            <v>Beginning
Balance</v>
          </cell>
          <cell r="E14" t="str">
            <v>Payment</v>
          </cell>
          <cell r="F14" t="str">
            <v>Principal</v>
          </cell>
          <cell r="G14" t="str">
            <v>Interest</v>
          </cell>
          <cell r="H14" t="str">
            <v>Ending
Balance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E935676-FACD-44E1-99B4-7CC30ADC6060}" name="Loan3" displayName="Loan3" ref="B26:H262" headerRowDxfId="25" dataDxfId="24" totalsRowDxfId="22" tableBorderDxfId="23">
  <autoFilter ref="B26:H262" xr:uid="{00000000-0009-0000-0100-000001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8B5BFA6-A500-4F9A-8C3C-F57BB3064CB4}" name="No." totalsRowLabel="Total" dataDxfId="21" dataCellStyle="Comma">
      <calculatedColumnFormula>IFERROR(IF(Loan_Not_Paid*Values_Entered,Payment_Number,""), "")</calculatedColumnFormula>
    </tableColumn>
    <tableColumn id="2" xr3:uid="{3682DD46-2989-4588-A4E5-CCF8B8A83139}" name="Payment_x000a_Date" dataDxfId="20" dataCellStyle="Date">
      <calculatedColumnFormula>IFERROR(IF(Loan_Not_Paid*Values_Entered,Payment_Date,""), "")</calculatedColumnFormula>
    </tableColumn>
    <tableColumn id="3" xr3:uid="{FF5B1842-B511-4CB0-9109-A11B0B0F1F04}" name="Beginning_x000a_Balance" dataDxfId="19">
      <calculatedColumnFormula>IFERROR(IF(Loan_Not_Paid*Values_Entered,Beginning_Balance,""), "")</calculatedColumnFormula>
    </tableColumn>
    <tableColumn id="4" xr3:uid="{513A1B83-D242-4943-9610-CB5DE3E6F6B9}" name="Payment" dataDxfId="18">
      <calculatedColumnFormula>IFERROR(IF(Loan_Not_Paid*Values_Entered,Monthly_Payment,""), "")</calculatedColumnFormula>
    </tableColumn>
    <tableColumn id="5" xr3:uid="{02BE8C07-9FB1-4046-B57E-56A4C1600E95}" name="Principal" dataDxfId="17">
      <calculatedColumnFormula>IFERROR(IF(Loan_Not_Paid*Values_Entered,Principal,""), "")</calculatedColumnFormula>
    </tableColumn>
    <tableColumn id="6" xr3:uid="{9780D413-7F20-477C-BCDC-352731EA9CBF}" name="Interest" dataDxfId="16">
      <calculatedColumnFormula>IFERROR(IF(Loan_Not_Paid*Values_Entered,Interest,""), "")</calculatedColumnFormula>
    </tableColumn>
    <tableColumn id="7" xr3:uid="{869FA77F-DD02-4EFF-B07F-E09550ADA414}" name="Ending_x000a_Balance" totalsRowFunction="count" dataDxfId="15">
      <calculatedColumnFormula>IFERROR(IF(Loan_Not_Paid*Values_Entered,Ending_Balance,""), "")</calculatedColumnFormula>
    </tableColumn>
  </tableColumns>
  <tableStyleInfo showFirstColumn="0" showLastColumn="0" showRowStripes="1" showColumnStripes="0"/>
  <extLst>
    <ext xmlns:x14="http://schemas.microsoft.com/office/spreadsheetml/2009/9/main" uri="{504A1905-F514-4f6f-8877-14C23A59335A}">
      <x14:table altTextSummary="Track Payment Number, Payment Date, Beginning Balance, Payment, Principal, Interest amounts, and Ending Balance"/>
    </ext>
  </extLst>
</table>
</file>

<file path=xl/theme/theme1.xml><?xml version="1.0" encoding="utf-8"?>
<a:theme xmlns:a="http://schemas.openxmlformats.org/drawingml/2006/main" name="BBB theme">
  <a:themeElements>
    <a:clrScheme name="BBB Theme Colours">
      <a:dk1>
        <a:sysClr val="windowText" lastClr="000000"/>
      </a:dk1>
      <a:lt1>
        <a:sysClr val="window" lastClr="FFFFFF"/>
      </a:lt1>
      <a:dk2>
        <a:srgbClr val="142855"/>
      </a:dk2>
      <a:lt2>
        <a:srgbClr val="AFCAD2"/>
      </a:lt2>
      <a:accent1>
        <a:srgbClr val="142855"/>
      </a:accent1>
      <a:accent2>
        <a:srgbClr val="0054BA"/>
      </a:accent2>
      <a:accent3>
        <a:srgbClr val="55C0FF"/>
      </a:accent3>
      <a:accent4>
        <a:srgbClr val="50C5A7"/>
      </a:accent4>
      <a:accent5>
        <a:srgbClr val="FFA0B4"/>
      </a:accent5>
      <a:accent6>
        <a:srgbClr val="FFB500"/>
      </a:accent6>
      <a:hlink>
        <a:srgbClr val="142855"/>
      </a:hlink>
      <a:folHlink>
        <a:srgbClr val="0054BA"/>
      </a:folHlink>
    </a:clrScheme>
    <a:fontScheme name="BBB Theme Fonts">
      <a:majorFont>
        <a:latin typeface="Arial"/>
        <a:ea typeface=""/>
        <a:cs typeface=""/>
      </a:majorFont>
      <a:minorFont>
        <a:latin typeface="Arial"/>
        <a:ea typeface=""/>
        <a:cs typeface=""/>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ln w="9525">
          <a:solidFill>
            <a:srgbClr val="CCCCCC"/>
          </a:solidFill>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ln w="19050">
          <a:noFill/>
        </a:ln>
      </a:spPr>
      <a:bodyPr wrap="square" lIns="0" tIns="0" rIns="0" bIns="0" anchor="ctr">
        <a:noAutofit/>
      </a:bodyPr>
      <a:lstStyle>
        <a:defPPr algn="ctr">
          <a:defRPr sz="1100" dirty="0">
            <a:solidFill>
              <a:schemeClr val="tx2"/>
            </a:solidFill>
          </a:defRPr>
        </a:defPPr>
      </a:lstStyle>
    </a:txDef>
  </a:objectDefaults>
  <a:extraClrSchemeLst/>
  <a:extLst>
    <a:ext uri="{05A4C25C-085E-4340-85A3-A5531E510DB2}">
      <thm15:themeFamily xmlns:thm15="http://schemas.microsoft.com/office/thememl/2012/main" name="BBB Theme1" id="{608097DA-44A2-499D-ACCF-635A6553A4A8}" vid="{0C279004-74A5-4C93-94E0-AA7957F851E5}"/>
    </a:ext>
  </a:ext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2"/>
  <sheetViews>
    <sheetView workbookViewId="0">
      <selection activeCell="E14" sqref="E14"/>
    </sheetView>
  </sheetViews>
  <sheetFormatPr defaultRowHeight="14.25" x14ac:dyDescent="0.2"/>
  <sheetData>
    <row r="1" spans="1:1" x14ac:dyDescent="0.2">
      <c r="A1" s="1" t="s">
        <v>0</v>
      </c>
    </row>
    <row r="2" spans="1:1" x14ac:dyDescent="0.2">
      <c r="A2" s="1" t="s">
        <v>1</v>
      </c>
    </row>
    <row r="3" spans="1:1" x14ac:dyDescent="0.2">
      <c r="A3" s="1" t="s">
        <v>2</v>
      </c>
    </row>
    <row r="4" spans="1:1" x14ac:dyDescent="0.2">
      <c r="A4" s="1" t="s">
        <v>3</v>
      </c>
    </row>
    <row r="5" spans="1:1" x14ac:dyDescent="0.2">
      <c r="A5" s="1" t="s">
        <v>4</v>
      </c>
    </row>
    <row r="6" spans="1:1" x14ac:dyDescent="0.2">
      <c r="A6" s="1" t="s">
        <v>5</v>
      </c>
    </row>
    <row r="7" spans="1:1" x14ac:dyDescent="0.2">
      <c r="A7" s="1" t="s">
        <v>6</v>
      </c>
    </row>
    <row r="8" spans="1:1" x14ac:dyDescent="0.2">
      <c r="A8" s="1" t="s">
        <v>7</v>
      </c>
    </row>
    <row r="9" spans="1:1" x14ac:dyDescent="0.2">
      <c r="A9" s="1" t="s">
        <v>8</v>
      </c>
    </row>
    <row r="10" spans="1:1" x14ac:dyDescent="0.2">
      <c r="A10" s="1" t="s">
        <v>9</v>
      </c>
    </row>
    <row r="11" spans="1:1" x14ac:dyDescent="0.2">
      <c r="A11" s="1" t="s">
        <v>10</v>
      </c>
    </row>
    <row r="12" spans="1:1" x14ac:dyDescent="0.2">
      <c r="A12" s="1" t="s">
        <v>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E9599-C2DB-4823-933E-C6393DA6EB2F}">
  <sheetPr>
    <tabColor theme="7"/>
    <pageSetUpPr fitToPage="1"/>
  </sheetPr>
  <dimension ref="B1:O262"/>
  <sheetViews>
    <sheetView showGridLines="0" topLeftCell="A7" zoomScaleNormal="100" workbookViewId="0">
      <selection activeCell="F13" sqref="F13"/>
    </sheetView>
  </sheetViews>
  <sheetFormatPr defaultColWidth="8.625" defaultRowHeight="14.25" x14ac:dyDescent="0.2"/>
  <cols>
    <col min="1" max="1" width="2.375" style="2" customWidth="1"/>
    <col min="2" max="2" width="5.875" style="2" customWidth="1"/>
    <col min="3" max="3" width="14.25" style="2" customWidth="1"/>
    <col min="4" max="4" width="17.375" style="2" customWidth="1"/>
    <col min="5" max="7" width="14.25" style="2" customWidth="1"/>
    <col min="8" max="8" width="15" style="2" customWidth="1"/>
    <col min="9" max="9" width="2.625" style="2" customWidth="1"/>
    <col min="10" max="16384" width="8.625" style="2"/>
  </cols>
  <sheetData>
    <row r="1" spans="2:15" ht="15" thickBot="1" x14ac:dyDescent="0.25">
      <c r="B1" s="11"/>
      <c r="C1" s="11"/>
      <c r="D1" s="11"/>
      <c r="E1" s="11"/>
      <c r="F1" s="11"/>
      <c r="G1" s="11"/>
      <c r="H1" s="11"/>
      <c r="I1" s="3"/>
      <c r="J1" s="3"/>
    </row>
    <row r="2" spans="2:15" ht="19.5" customHeight="1" thickTop="1" x14ac:dyDescent="0.2">
      <c r="B2" s="3"/>
      <c r="C2" s="3"/>
      <c r="D2" s="3"/>
      <c r="E2" s="3"/>
      <c r="F2" s="3"/>
      <c r="G2" s="3"/>
      <c r="H2" s="3"/>
      <c r="I2" s="3"/>
    </row>
    <row r="3" spans="2:15" ht="35.25" customHeight="1" x14ac:dyDescent="0.2">
      <c r="B3" s="120" t="s">
        <v>59</v>
      </c>
      <c r="C3" s="120"/>
      <c r="D3" s="120"/>
      <c r="E3" s="120"/>
      <c r="F3" s="120"/>
      <c r="G3" s="120"/>
      <c r="H3" s="120"/>
      <c r="I3" s="120"/>
      <c r="J3" s="120"/>
      <c r="K3" s="120"/>
      <c r="L3" s="120"/>
      <c r="M3" s="120"/>
      <c r="N3" s="120"/>
      <c r="O3" s="120"/>
    </row>
    <row r="4" spans="2:15" ht="30" customHeight="1" thickBot="1" x14ac:dyDescent="0.25"/>
    <row r="5" spans="2:15" ht="34.9" customHeight="1" x14ac:dyDescent="0.2">
      <c r="B5" s="121" t="s">
        <v>60</v>
      </c>
      <c r="C5" s="122"/>
      <c r="D5" s="122"/>
      <c r="E5" s="122"/>
      <c r="F5" s="122"/>
      <c r="G5" s="122"/>
      <c r="H5" s="123"/>
      <c r="I5" s="43"/>
      <c r="J5" s="43"/>
      <c r="K5" s="43"/>
      <c r="L5" s="43"/>
      <c r="M5" s="43"/>
      <c r="N5" s="43"/>
      <c r="O5" s="43"/>
    </row>
    <row r="6" spans="2:15" ht="34.9" customHeight="1" x14ac:dyDescent="0.2">
      <c r="B6" s="124"/>
      <c r="C6" s="125"/>
      <c r="D6" s="125"/>
      <c r="E6" s="125"/>
      <c r="F6" s="125"/>
      <c r="G6" s="125"/>
      <c r="H6" s="126"/>
      <c r="I6" s="43"/>
      <c r="J6" s="43"/>
      <c r="K6" s="43"/>
      <c r="L6" s="43"/>
      <c r="M6" s="43"/>
      <c r="N6" s="43"/>
      <c r="O6" s="43"/>
    </row>
    <row r="7" spans="2:15" ht="34.9" customHeight="1" x14ac:dyDescent="0.2">
      <c r="B7" s="124"/>
      <c r="C7" s="125"/>
      <c r="D7" s="125"/>
      <c r="E7" s="125"/>
      <c r="F7" s="125"/>
      <c r="G7" s="125"/>
      <c r="H7" s="126"/>
      <c r="I7" s="43"/>
      <c r="J7" s="43"/>
      <c r="K7" s="43"/>
      <c r="L7" s="43"/>
      <c r="M7" s="43"/>
      <c r="N7" s="43"/>
      <c r="O7" s="43"/>
    </row>
    <row r="8" spans="2:15" ht="34.9" customHeight="1" thickBot="1" x14ac:dyDescent="0.25">
      <c r="B8" s="127"/>
      <c r="C8" s="128"/>
      <c r="D8" s="128"/>
      <c r="E8" s="128"/>
      <c r="F8" s="128"/>
      <c r="G8" s="128"/>
      <c r="H8" s="129"/>
      <c r="I8" s="43"/>
      <c r="K8" s="43"/>
      <c r="L8" s="43"/>
      <c r="M8" s="43"/>
      <c r="N8" s="43"/>
      <c r="O8" s="43"/>
    </row>
    <row r="9" spans="2:15" ht="17.25" customHeight="1" x14ac:dyDescent="0.2">
      <c r="B9" s="44"/>
      <c r="C9" s="44"/>
      <c r="D9" s="44"/>
      <c r="E9" s="44"/>
      <c r="F9" s="44"/>
      <c r="G9" s="44"/>
      <c r="H9" s="44"/>
      <c r="I9" s="43"/>
      <c r="K9" s="43"/>
      <c r="L9" s="43"/>
      <c r="M9" s="43"/>
      <c r="N9" s="43"/>
      <c r="O9" s="43"/>
    </row>
    <row r="10" spans="2:15" ht="17.850000000000001" customHeight="1" x14ac:dyDescent="0.2">
      <c r="B10" s="32" t="s">
        <v>14</v>
      </c>
      <c r="C10" s="44"/>
      <c r="D10" s="44"/>
      <c r="E10" s="44"/>
      <c r="F10" s="44"/>
      <c r="G10" s="44"/>
      <c r="H10" s="44"/>
      <c r="I10" s="43"/>
      <c r="J10" s="43"/>
      <c r="K10" s="43"/>
      <c r="L10" s="43"/>
      <c r="M10" s="43"/>
      <c r="N10" s="43"/>
      <c r="O10" s="43"/>
    </row>
    <row r="11" spans="2:15" ht="17.850000000000001" customHeight="1" x14ac:dyDescent="0.2">
      <c r="B11" s="44"/>
      <c r="C11" s="44"/>
      <c r="D11" s="44"/>
      <c r="E11" s="44"/>
      <c r="F11" s="44"/>
      <c r="G11" s="44"/>
      <c r="H11" s="44"/>
      <c r="I11" s="43"/>
      <c r="J11" s="43"/>
      <c r="K11" s="43"/>
      <c r="L11" s="43"/>
      <c r="M11" s="43"/>
      <c r="N11" s="43"/>
      <c r="O11" s="43"/>
    </row>
    <row r="12" spans="2:15" ht="17.850000000000001" customHeight="1" x14ac:dyDescent="0.2">
      <c r="B12" s="44"/>
      <c r="C12" s="44"/>
      <c r="D12" s="44"/>
      <c r="E12" s="31"/>
      <c r="F12" s="31"/>
      <c r="G12" s="44"/>
      <c r="H12" s="44"/>
      <c r="I12" s="43"/>
      <c r="J12" s="43"/>
      <c r="K12" s="43"/>
      <c r="L12" s="43"/>
      <c r="M12" s="43"/>
      <c r="N12" s="43"/>
      <c r="O12" s="43"/>
    </row>
    <row r="13" spans="2:15" ht="17.850000000000001" customHeight="1" x14ac:dyDescent="0.2">
      <c r="B13" s="44"/>
      <c r="C13" s="44"/>
      <c r="D13" s="44"/>
      <c r="E13" s="44"/>
      <c r="H13" s="44"/>
      <c r="I13" s="43"/>
      <c r="J13" s="43"/>
      <c r="K13" s="43"/>
      <c r="L13" s="43"/>
      <c r="M13" s="43"/>
      <c r="N13" s="43"/>
      <c r="O13" s="43"/>
    </row>
    <row r="14" spans="2:15" ht="17.850000000000001" customHeight="1" x14ac:dyDescent="0.2">
      <c r="B14" s="44"/>
      <c r="C14" s="44"/>
      <c r="D14" s="44"/>
      <c r="E14" s="44"/>
      <c r="H14" s="44"/>
      <c r="I14" s="43"/>
      <c r="J14" s="43"/>
      <c r="K14" s="43"/>
      <c r="L14" s="43"/>
      <c r="M14" s="43"/>
      <c r="N14" s="43"/>
      <c r="O14" s="43"/>
    </row>
    <row r="15" spans="2:15" ht="17.850000000000001" customHeight="1" thickBot="1" x14ac:dyDescent="0.25">
      <c r="B15" s="44"/>
      <c r="C15" s="44"/>
      <c r="D15" s="44"/>
      <c r="E15" s="44"/>
      <c r="F15" s="44"/>
      <c r="G15" s="44"/>
      <c r="H15" s="44"/>
      <c r="I15" s="43"/>
      <c r="J15" s="43"/>
      <c r="K15" s="43"/>
      <c r="L15" s="43"/>
      <c r="M15" s="43"/>
      <c r="N15" s="43"/>
      <c r="O15" s="43"/>
    </row>
    <row r="16" spans="2:15" ht="30" customHeight="1" thickBot="1" x14ac:dyDescent="0.25">
      <c r="B16" s="113" t="s">
        <v>61</v>
      </c>
      <c r="C16" s="114"/>
      <c r="D16" s="114"/>
      <c r="E16" s="115"/>
      <c r="G16" s="134" t="s">
        <v>62</v>
      </c>
      <c r="H16" s="135"/>
    </row>
    <row r="17" spans="2:11" ht="14.25" customHeight="1" thickBot="1" x14ac:dyDescent="0.25">
      <c r="B17" s="116" t="s">
        <v>63</v>
      </c>
      <c r="C17" s="117"/>
      <c r="D17" s="117"/>
      <c r="E17" s="14">
        <v>7000</v>
      </c>
      <c r="G17" s="138" t="s">
        <v>64</v>
      </c>
      <c r="H17" s="139"/>
      <c r="K17" s="34"/>
    </row>
    <row r="18" spans="2:11" ht="14.25" customHeight="1" thickBot="1" x14ac:dyDescent="0.25">
      <c r="B18" s="116" t="s">
        <v>65</v>
      </c>
      <c r="C18" s="117"/>
      <c r="D18" s="117"/>
      <c r="E18" s="15">
        <v>0.06</v>
      </c>
      <c r="G18" s="140" t="s">
        <v>66</v>
      </c>
      <c r="H18" s="141"/>
      <c r="K18" s="34" t="s">
        <v>67</v>
      </c>
    </row>
    <row r="19" spans="2:11" ht="14.25" customHeight="1" thickBot="1" x14ac:dyDescent="0.3">
      <c r="B19" s="116" t="s">
        <v>68</v>
      </c>
      <c r="C19" s="117"/>
      <c r="D19" s="117"/>
      <c r="E19" s="16">
        <v>60</v>
      </c>
      <c r="G19" s="130" t="str">
        <f>IF(ISBLANK(G18),"",IF(G18="Yes","Length of CRH (Months)","Please enter loan values"))</f>
        <v>Please enter loan values</v>
      </c>
      <c r="H19" s="142"/>
      <c r="I19" s="4"/>
      <c r="K19" s="34" t="s">
        <v>66</v>
      </c>
    </row>
    <row r="20" spans="2:11" ht="14.25" customHeight="1" thickBot="1" x14ac:dyDescent="0.25">
      <c r="B20" s="116" t="str">
        <f>IF(G18="Yes","Start date of loan after CRH","Start date of loan")</f>
        <v>Start date of loan</v>
      </c>
      <c r="C20" s="117"/>
      <c r="D20" s="117"/>
      <c r="E20" s="17">
        <v>44145</v>
      </c>
      <c r="G20" s="140">
        <v>6</v>
      </c>
      <c r="H20" s="141"/>
      <c r="I20" s="33"/>
      <c r="J20" s="33"/>
      <c r="K20" s="34"/>
    </row>
    <row r="21" spans="2:11" ht="14.45" customHeight="1" thickBot="1" x14ac:dyDescent="0.25">
      <c r="B21" s="116" t="s">
        <v>69</v>
      </c>
      <c r="C21" s="117"/>
      <c r="D21" s="117"/>
      <c r="E21" s="18">
        <f>IFERROR(IF(Values_Entered,Monthly_Payment,""), "")</f>
        <v>135.32961070599541</v>
      </c>
      <c r="G21" s="130" t="str">
        <f>IF(ISBLANK(G20),"","Start date of loan")</f>
        <v>Start date of loan</v>
      </c>
      <c r="H21" s="131"/>
      <c r="I21" s="33"/>
      <c r="J21" s="33"/>
    </row>
    <row r="22" spans="2:11" ht="14.25" customHeight="1" thickBot="1" x14ac:dyDescent="0.25">
      <c r="B22" s="116" t="s">
        <v>70</v>
      </c>
      <c r="C22" s="117"/>
      <c r="D22" s="117"/>
      <c r="E22" s="19">
        <f>IFERROR(IF(Values_Entered,Loan_Years,""), "")</f>
        <v>60</v>
      </c>
      <c r="G22" s="136">
        <v>44277</v>
      </c>
      <c r="H22" s="137"/>
      <c r="I22" s="33"/>
      <c r="J22" s="33"/>
    </row>
    <row r="23" spans="2:11" ht="14.25" customHeight="1" thickBot="1" x14ac:dyDescent="0.25">
      <c r="B23" s="116" t="s">
        <v>71</v>
      </c>
      <c r="C23" s="117"/>
      <c r="D23" s="117"/>
      <c r="E23" s="20">
        <f>IFERROR(IF(Values_Entered,Total_Cost-Loan_Amount,""), "")</f>
        <v>1119.7766423597241</v>
      </c>
      <c r="G23" s="130" t="s">
        <v>72</v>
      </c>
      <c r="H23" s="131"/>
      <c r="I23" s="33"/>
      <c r="J23" s="33"/>
    </row>
    <row r="24" spans="2:11" ht="14.25" customHeight="1" thickBot="1" x14ac:dyDescent="0.25">
      <c r="B24" s="118" t="s">
        <v>73</v>
      </c>
      <c r="C24" s="119"/>
      <c r="D24" s="119"/>
      <c r="E24" s="21">
        <f>IFERROR(IF(Values_Entered,Monthly_Payment*Number_of_Payments,""), "")</f>
        <v>8119.7766423597241</v>
      </c>
      <c r="G24" s="132">
        <f>IF(ISBLANK(G20),"",G27)</f>
        <v>35</v>
      </c>
      <c r="H24" s="133"/>
      <c r="I24" s="33"/>
      <c r="J24" s="33"/>
    </row>
    <row r="25" spans="2:11" ht="14.25" customHeight="1" thickBot="1" x14ac:dyDescent="0.25">
      <c r="B25" s="112"/>
      <c r="C25" s="112"/>
      <c r="D25" s="112"/>
      <c r="E25" s="3"/>
    </row>
    <row r="26" spans="2:11" ht="28.5" x14ac:dyDescent="0.2">
      <c r="B26" s="22" t="s">
        <v>74</v>
      </c>
      <c r="C26" s="23" t="s">
        <v>75</v>
      </c>
      <c r="D26" s="23" t="s">
        <v>76</v>
      </c>
      <c r="E26" s="23" t="s">
        <v>77</v>
      </c>
      <c r="F26" s="23" t="s">
        <v>78</v>
      </c>
      <c r="G26" s="23" t="s">
        <v>79</v>
      </c>
      <c r="H26" s="24" t="s">
        <v>80</v>
      </c>
    </row>
    <row r="27" spans="2:11" x14ac:dyDescent="0.2">
      <c r="B27" s="25">
        <f>IFERROR(IF(Loan_Not_Paid*Values_Entered,Payment_Number,""), "")</f>
        <v>1</v>
      </c>
      <c r="C27" s="12">
        <f>IFERROR(IF(Loan_Not_Paid*Values_Entered,Payment_Date,""), "")</f>
        <v>44175</v>
      </c>
      <c r="D27" s="13">
        <f>IFERROR(IF(Loan_Not_Paid*Values_Entered,Beginning_Balance,""), "")</f>
        <v>7000</v>
      </c>
      <c r="E27" s="13">
        <f>IFERROR(IF(Loan_Not_Paid*Values_Entered,Monthly_Payment,""), "")</f>
        <v>135.32961070599541</v>
      </c>
      <c r="F27" s="13">
        <f>IFERROR(IF(Loan_Not_Paid*Values_Entered,Principal,""), "")</f>
        <v>100.32961070599541</v>
      </c>
      <c r="G27" s="13">
        <f>IFERROR(IF(Loan_Not_Paid*Values_Entered,Interest,""), "")</f>
        <v>35</v>
      </c>
      <c r="H27" s="26">
        <f>IFERROR(IF(Loan_Not_Paid*Values_Entered,Ending_Balance,""), "")</f>
        <v>6899.6703892940068</v>
      </c>
    </row>
    <row r="28" spans="2:11" x14ac:dyDescent="0.2">
      <c r="B28" s="25">
        <f>IFERROR(IF(Loan_Not_Paid*Values_Entered,Payment_Number,""), "")</f>
        <v>2</v>
      </c>
      <c r="C28" s="12">
        <f>IFERROR(IF(Loan_Not_Paid*Values_Entered,Payment_Date,""), "")</f>
        <v>44206</v>
      </c>
      <c r="D28" s="13">
        <f>IFERROR(IF(Loan_Not_Paid*Values_Entered,Beginning_Balance,""), "")</f>
        <v>6899.6703892940068</v>
      </c>
      <c r="E28" s="13">
        <f>IFERROR(IF(Loan_Not_Paid*Values_Entered,Monthly_Payment,""), "")</f>
        <v>135.32961070599541</v>
      </c>
      <c r="F28" s="13">
        <f>IFERROR(IF(Loan_Not_Paid*Values_Entered,Principal,""), "")</f>
        <v>100.83125875952537</v>
      </c>
      <c r="G28" s="13">
        <f>IFERROR(IF(Loan_Not_Paid*Values_Entered,Interest,""), "")</f>
        <v>34.498351946470024</v>
      </c>
      <c r="H28" s="26">
        <f>IFERROR(IF(Loan_Not_Paid*Values_Entered,Ending_Balance,""), "")</f>
        <v>6798.8391305344849</v>
      </c>
    </row>
    <row r="29" spans="2:11" x14ac:dyDescent="0.2">
      <c r="B29" s="25">
        <f>IFERROR(IF(Loan_Not_Paid*Values_Entered,Payment_Number,""), "")</f>
        <v>3</v>
      </c>
      <c r="C29" s="12">
        <f>IFERROR(IF(Loan_Not_Paid*Values_Entered,Payment_Date,""), "")</f>
        <v>44237</v>
      </c>
      <c r="D29" s="13">
        <f>IFERROR(IF(Loan_Not_Paid*Values_Entered,Beginning_Balance,""), "")</f>
        <v>6798.8391305344849</v>
      </c>
      <c r="E29" s="13">
        <f>IFERROR(IF(Loan_Not_Paid*Values_Entered,Monthly_Payment,""), "")</f>
        <v>135.32961070599541</v>
      </c>
      <c r="F29" s="13">
        <f>IFERROR(IF(Loan_Not_Paid*Values_Entered,Principal,""), "")</f>
        <v>101.335415053323</v>
      </c>
      <c r="G29" s="13">
        <f>IFERROR(IF(Loan_Not_Paid*Values_Entered,Interest,""), "")</f>
        <v>33.994195652672396</v>
      </c>
      <c r="H29" s="26">
        <f>IFERROR(IF(Loan_Not_Paid*Values_Entered,Ending_Balance,""), "")</f>
        <v>6697.5037154811635</v>
      </c>
    </row>
    <row r="30" spans="2:11" x14ac:dyDescent="0.2">
      <c r="B30" s="25">
        <f>IFERROR(IF(Loan_Not_Paid*Values_Entered,Payment_Number,""), "")</f>
        <v>4</v>
      </c>
      <c r="C30" s="12">
        <f>IFERROR(IF(Loan_Not_Paid*Values_Entered,Payment_Date,""), "")</f>
        <v>44265</v>
      </c>
      <c r="D30" s="13">
        <f>IFERROR(IF(Loan_Not_Paid*Values_Entered,Beginning_Balance,""), "")</f>
        <v>6697.5037154811635</v>
      </c>
      <c r="E30" s="13">
        <f>IFERROR(IF(Loan_Not_Paid*Values_Entered,Monthly_Payment,""), "")</f>
        <v>135.32961070599541</v>
      </c>
      <c r="F30" s="13">
        <f>IFERROR(IF(Loan_Not_Paid*Values_Entered,Principal,""), "")</f>
        <v>101.84209212858961</v>
      </c>
      <c r="G30" s="13">
        <f>IFERROR(IF(Loan_Not_Paid*Values_Entered,Interest,""), "")</f>
        <v>33.48751857740578</v>
      </c>
      <c r="H30" s="26">
        <f>IFERROR(IF(Loan_Not_Paid*Values_Entered,Ending_Balance,""), "")</f>
        <v>6595.6616233525792</v>
      </c>
    </row>
    <row r="31" spans="2:11" x14ac:dyDescent="0.2">
      <c r="B31" s="25">
        <f>IFERROR(IF(Loan_Not_Paid*Values_Entered,Payment_Number,""), "")</f>
        <v>5</v>
      </c>
      <c r="C31" s="12">
        <f>IFERROR(IF(Loan_Not_Paid*Values_Entered,Payment_Date,""), "")</f>
        <v>44296</v>
      </c>
      <c r="D31" s="13">
        <f>IFERROR(IF(Loan_Not_Paid*Values_Entered,Beginning_Balance,""), "")</f>
        <v>6595.6616233525792</v>
      </c>
      <c r="E31" s="13">
        <f>IFERROR(IF(Loan_Not_Paid*Values_Entered,Monthly_Payment,""), "")</f>
        <v>135.32961070599541</v>
      </c>
      <c r="F31" s="13">
        <f>IFERROR(IF(Loan_Not_Paid*Values_Entered,Principal,""), "")</f>
        <v>102.35130258923256</v>
      </c>
      <c r="G31" s="13">
        <f>IFERROR(IF(Loan_Not_Paid*Values_Entered,Interest,""), "")</f>
        <v>32.978308116762832</v>
      </c>
      <c r="H31" s="26">
        <f>IFERROR(IF(Loan_Not_Paid*Values_Entered,Ending_Balance,""), "")</f>
        <v>6493.3103207633512</v>
      </c>
    </row>
    <row r="32" spans="2:11" x14ac:dyDescent="0.2">
      <c r="B32" s="25">
        <f>IFERROR(IF(Loan_Not_Paid*Values_Entered,Payment_Number,""), "")</f>
        <v>6</v>
      </c>
      <c r="C32" s="12">
        <f>IFERROR(IF(Loan_Not_Paid*Values_Entered,Payment_Date,""), "")</f>
        <v>44326</v>
      </c>
      <c r="D32" s="13">
        <f>IFERROR(IF(Loan_Not_Paid*Values_Entered,Beginning_Balance,""), "")</f>
        <v>6493.3103207633512</v>
      </c>
      <c r="E32" s="13">
        <f>IFERROR(IF(Loan_Not_Paid*Values_Entered,Monthly_Payment,""), "")</f>
        <v>135.32961070599541</v>
      </c>
      <c r="F32" s="13">
        <f>IFERROR(IF(Loan_Not_Paid*Values_Entered,Principal,""), "")</f>
        <v>102.86305910217874</v>
      </c>
      <c r="G32" s="13">
        <f>IFERROR(IF(Loan_Not_Paid*Values_Entered,Interest,""), "")</f>
        <v>32.466551603816676</v>
      </c>
      <c r="H32" s="26">
        <f>IFERROR(IF(Loan_Not_Paid*Values_Entered,Ending_Balance,""), "")</f>
        <v>6390.4472616611756</v>
      </c>
    </row>
    <row r="33" spans="2:8" x14ac:dyDescent="0.2">
      <c r="B33" s="25">
        <f>IFERROR(IF(Loan_Not_Paid*Values_Entered,Payment_Number,""), "")</f>
        <v>7</v>
      </c>
      <c r="C33" s="12">
        <f>IFERROR(IF(Loan_Not_Paid*Values_Entered,Payment_Date,""), "")</f>
        <v>44357</v>
      </c>
      <c r="D33" s="13">
        <f>IFERROR(IF(Loan_Not_Paid*Values_Entered,Beginning_Balance,""), "")</f>
        <v>6390.4472616611756</v>
      </c>
      <c r="E33" s="13">
        <f>IFERROR(IF(Loan_Not_Paid*Values_Entered,Monthly_Payment,""), "")</f>
        <v>135.32961070599541</v>
      </c>
      <c r="F33" s="13">
        <f>IFERROR(IF(Loan_Not_Paid*Values_Entered,Principal,""), "")</f>
        <v>103.37737439768962</v>
      </c>
      <c r="G33" s="13">
        <f>IFERROR(IF(Loan_Not_Paid*Values_Entered,Interest,""), "")</f>
        <v>31.952236308305775</v>
      </c>
      <c r="H33" s="26">
        <f>IFERROR(IF(Loan_Not_Paid*Values_Entered,Ending_Balance,""), "")</f>
        <v>6287.0698872634885</v>
      </c>
    </row>
    <row r="34" spans="2:8" x14ac:dyDescent="0.2">
      <c r="B34" s="25">
        <f>IFERROR(IF(Loan_Not_Paid*Values_Entered,Payment_Number,""), "")</f>
        <v>8</v>
      </c>
      <c r="C34" s="12">
        <f>IFERROR(IF(Loan_Not_Paid*Values_Entered,Payment_Date,""), "")</f>
        <v>44387</v>
      </c>
      <c r="D34" s="13">
        <f>IFERROR(IF(Loan_Not_Paid*Values_Entered,Beginning_Balance,""), "")</f>
        <v>6287.0698872634885</v>
      </c>
      <c r="E34" s="13">
        <f>IFERROR(IF(Loan_Not_Paid*Values_Entered,Monthly_Payment,""), "")</f>
        <v>135.32961070599541</v>
      </c>
      <c r="F34" s="13">
        <f>IFERROR(IF(Loan_Not_Paid*Values_Entered,Principal,""), "")</f>
        <v>103.89426126967807</v>
      </c>
      <c r="G34" s="13">
        <f>IFERROR(IF(Loan_Not_Paid*Values_Entered,Interest,""), "")</f>
        <v>31.435349436317324</v>
      </c>
      <c r="H34" s="26">
        <f>IFERROR(IF(Loan_Not_Paid*Values_Entered,Ending_Balance,""), "")</f>
        <v>6183.175625993812</v>
      </c>
    </row>
    <row r="35" spans="2:8" x14ac:dyDescent="0.2">
      <c r="B35" s="25">
        <f>IFERROR(IF(Loan_Not_Paid*Values_Entered,Payment_Number,""), "")</f>
        <v>9</v>
      </c>
      <c r="C35" s="12">
        <f>IFERROR(IF(Loan_Not_Paid*Values_Entered,Payment_Date,""), "")</f>
        <v>44418</v>
      </c>
      <c r="D35" s="13">
        <f>IFERROR(IF(Loan_Not_Paid*Values_Entered,Beginning_Balance,""), "")</f>
        <v>6183.175625993812</v>
      </c>
      <c r="E35" s="13">
        <f>IFERROR(IF(Loan_Not_Paid*Values_Entered,Monthly_Payment,""), "")</f>
        <v>135.32961070599541</v>
      </c>
      <c r="F35" s="13">
        <f>IFERROR(IF(Loan_Not_Paid*Values_Entered,Principal,""), "")</f>
        <v>104.41373257602645</v>
      </c>
      <c r="G35" s="13">
        <f>IFERROR(IF(Loan_Not_Paid*Values_Entered,Interest,""), "")</f>
        <v>30.915878129968938</v>
      </c>
      <c r="H35" s="26">
        <f>IFERROR(IF(Loan_Not_Paid*Values_Entered,Ending_Balance,""), "")</f>
        <v>6078.7618934177872</v>
      </c>
    </row>
    <row r="36" spans="2:8" x14ac:dyDescent="0.2">
      <c r="B36" s="25">
        <f>IFERROR(IF(Loan_Not_Paid*Values_Entered,Payment_Number,""), "")</f>
        <v>10</v>
      </c>
      <c r="C36" s="12">
        <f>IFERROR(IF(Loan_Not_Paid*Values_Entered,Payment_Date,""), "")</f>
        <v>44449</v>
      </c>
      <c r="D36" s="13">
        <f>IFERROR(IF(Loan_Not_Paid*Values_Entered,Beginning_Balance,""), "")</f>
        <v>6078.7618934177872</v>
      </c>
      <c r="E36" s="13">
        <f>IFERROR(IF(Loan_Not_Paid*Values_Entered,Monthly_Payment,""), "")</f>
        <v>135.32961070599541</v>
      </c>
      <c r="F36" s="13">
        <f>IFERROR(IF(Loan_Not_Paid*Values_Entered,Principal,""), "")</f>
        <v>104.93580123890661</v>
      </c>
      <c r="G36" s="13">
        <f>IFERROR(IF(Loan_Not_Paid*Values_Entered,Interest,""), "")</f>
        <v>30.393809467088801</v>
      </c>
      <c r="H36" s="26">
        <f>IFERROR(IF(Loan_Not_Paid*Values_Entered,Ending_Balance,""), "")</f>
        <v>5973.8260921788842</v>
      </c>
    </row>
    <row r="37" spans="2:8" x14ac:dyDescent="0.2">
      <c r="B37" s="25">
        <f>IFERROR(IF(Loan_Not_Paid*Values_Entered,Payment_Number,""), "")</f>
        <v>11</v>
      </c>
      <c r="C37" s="12">
        <f>IFERROR(IF(Loan_Not_Paid*Values_Entered,Payment_Date,""), "")</f>
        <v>44479</v>
      </c>
      <c r="D37" s="13">
        <f>IFERROR(IF(Loan_Not_Paid*Values_Entered,Beginning_Balance,""), "")</f>
        <v>5973.8260921788842</v>
      </c>
      <c r="E37" s="13">
        <f>IFERROR(IF(Loan_Not_Paid*Values_Entered,Monthly_Payment,""), "")</f>
        <v>135.32961070599541</v>
      </c>
      <c r="F37" s="13">
        <f>IFERROR(IF(Loan_Not_Paid*Values_Entered,Principal,""), "")</f>
        <v>105.46048024510112</v>
      </c>
      <c r="G37" s="13">
        <f>IFERROR(IF(Loan_Not_Paid*Values_Entered,Interest,""), "")</f>
        <v>29.869130460894272</v>
      </c>
      <c r="H37" s="26">
        <f>IFERROR(IF(Loan_Not_Paid*Values_Entered,Ending_Balance,""), "")</f>
        <v>5868.3656119337847</v>
      </c>
    </row>
    <row r="38" spans="2:8" x14ac:dyDescent="0.2">
      <c r="B38" s="25">
        <f>IFERROR(IF(Loan_Not_Paid*Values_Entered,Payment_Number,""), "")</f>
        <v>12</v>
      </c>
      <c r="C38" s="12">
        <f>IFERROR(IF(Loan_Not_Paid*Values_Entered,Payment_Date,""), "")</f>
        <v>44510</v>
      </c>
      <c r="D38" s="13">
        <f>IFERROR(IF(Loan_Not_Paid*Values_Entered,Beginning_Balance,""), "")</f>
        <v>5868.3656119337847</v>
      </c>
      <c r="E38" s="13">
        <f>IFERROR(IF(Loan_Not_Paid*Values_Entered,Monthly_Payment,""), "")</f>
        <v>135.32961070599541</v>
      </c>
      <c r="F38" s="13">
        <f>IFERROR(IF(Loan_Not_Paid*Values_Entered,Principal,""), "")</f>
        <v>105.98778264632664</v>
      </c>
      <c r="G38" s="13">
        <f>IFERROR(IF(Loan_Not_Paid*Values_Entered,Interest,""), "")</f>
        <v>29.341828059668764</v>
      </c>
      <c r="H38" s="26">
        <f>IFERROR(IF(Loan_Not_Paid*Values_Entered,Ending_Balance,""), "")</f>
        <v>5762.3778292874667</v>
      </c>
    </row>
    <row r="39" spans="2:8" x14ac:dyDescent="0.2">
      <c r="B39" s="25">
        <f>IFERROR(IF(Loan_Not_Paid*Values_Entered,Payment_Number,""), "")</f>
        <v>13</v>
      </c>
      <c r="C39" s="12">
        <f>IFERROR(IF(Loan_Not_Paid*Values_Entered,Payment_Date,""), "")</f>
        <v>44540</v>
      </c>
      <c r="D39" s="13">
        <f>IFERROR(IF(Loan_Not_Paid*Values_Entered,Beginning_Balance,""), "")</f>
        <v>5762.3778292874667</v>
      </c>
      <c r="E39" s="13">
        <f>IFERROR(IF(Loan_Not_Paid*Values_Entered,Monthly_Payment,""), "")</f>
        <v>135.32961070599541</v>
      </c>
      <c r="F39" s="13">
        <f>IFERROR(IF(Loan_Not_Paid*Values_Entered,Principal,""), "")</f>
        <v>106.51772155955827</v>
      </c>
      <c r="G39" s="13">
        <f>IFERROR(IF(Loan_Not_Paid*Values_Entered,Interest,""), "")</f>
        <v>28.811889146437135</v>
      </c>
      <c r="H39" s="26">
        <f>IFERROR(IF(Loan_Not_Paid*Values_Entered,Ending_Balance,""), "")</f>
        <v>5655.86010772791</v>
      </c>
    </row>
    <row r="40" spans="2:8" x14ac:dyDescent="0.2">
      <c r="B40" s="25">
        <f>IFERROR(IF(Loan_Not_Paid*Values_Entered,Payment_Number,""), "")</f>
        <v>14</v>
      </c>
      <c r="C40" s="12">
        <f>IFERROR(IF(Loan_Not_Paid*Values_Entered,Payment_Date,""), "")</f>
        <v>44571</v>
      </c>
      <c r="D40" s="13">
        <f>IFERROR(IF(Loan_Not_Paid*Values_Entered,Beginning_Balance,""), "")</f>
        <v>5655.86010772791</v>
      </c>
      <c r="E40" s="13">
        <f>IFERROR(IF(Loan_Not_Paid*Values_Entered,Monthly_Payment,""), "")</f>
        <v>135.32961070599541</v>
      </c>
      <c r="F40" s="13">
        <f>IFERROR(IF(Loan_Not_Paid*Values_Entered,Principal,""), "")</f>
        <v>107.05031016735606</v>
      </c>
      <c r="G40" s="13">
        <f>IFERROR(IF(Loan_Not_Paid*Values_Entered,Interest,""), "")</f>
        <v>28.27930053863934</v>
      </c>
      <c r="H40" s="26">
        <f>IFERROR(IF(Loan_Not_Paid*Values_Entered,Ending_Balance,""), "")</f>
        <v>5548.8097975605579</v>
      </c>
    </row>
    <row r="41" spans="2:8" x14ac:dyDescent="0.2">
      <c r="B41" s="25">
        <f>IFERROR(IF(Loan_Not_Paid*Values_Entered,Payment_Number,""), "")</f>
        <v>15</v>
      </c>
      <c r="C41" s="12">
        <f>IFERROR(IF(Loan_Not_Paid*Values_Entered,Payment_Date,""), "")</f>
        <v>44602</v>
      </c>
      <c r="D41" s="13">
        <f>IFERROR(IF(Loan_Not_Paid*Values_Entered,Beginning_Balance,""), "")</f>
        <v>5548.8097975605579</v>
      </c>
      <c r="E41" s="13">
        <f>IFERROR(IF(Loan_Not_Paid*Values_Entered,Monthly_Payment,""), "")</f>
        <v>135.32961070599541</v>
      </c>
      <c r="F41" s="13">
        <f>IFERROR(IF(Loan_Not_Paid*Values_Entered,Principal,""), "")</f>
        <v>107.58556171819284</v>
      </c>
      <c r="G41" s="13">
        <f>IFERROR(IF(Loan_Not_Paid*Values_Entered,Interest,""), "")</f>
        <v>27.744048987802557</v>
      </c>
      <c r="H41" s="26">
        <f>IFERROR(IF(Loan_Not_Paid*Values_Entered,Ending_Balance,""), "")</f>
        <v>5441.22423584237</v>
      </c>
    </row>
    <row r="42" spans="2:8" x14ac:dyDescent="0.2">
      <c r="B42" s="25">
        <f>IFERROR(IF(Loan_Not_Paid*Values_Entered,Payment_Number,""), "")</f>
        <v>16</v>
      </c>
      <c r="C42" s="12">
        <f>IFERROR(IF(Loan_Not_Paid*Values_Entered,Payment_Date,""), "")</f>
        <v>44630</v>
      </c>
      <c r="D42" s="13">
        <f>IFERROR(IF(Loan_Not_Paid*Values_Entered,Beginning_Balance,""), "")</f>
        <v>5441.22423584237</v>
      </c>
      <c r="E42" s="13">
        <f>IFERROR(IF(Loan_Not_Paid*Values_Entered,Monthly_Payment,""), "")</f>
        <v>135.32961070599541</v>
      </c>
      <c r="F42" s="13">
        <f>IFERROR(IF(Loan_Not_Paid*Values_Entered,Principal,""), "")</f>
        <v>108.12348952678381</v>
      </c>
      <c r="G42" s="13">
        <f>IFERROR(IF(Loan_Not_Paid*Values_Entered,Interest,""), "")</f>
        <v>27.2061211792116</v>
      </c>
      <c r="H42" s="26">
        <f>IFERROR(IF(Loan_Not_Paid*Values_Entered,Ending_Balance,""), "")</f>
        <v>5333.1007463155893</v>
      </c>
    </row>
    <row r="43" spans="2:8" x14ac:dyDescent="0.2">
      <c r="B43" s="25">
        <f>IFERROR(IF(Loan_Not_Paid*Values_Entered,Payment_Number,""), "")</f>
        <v>17</v>
      </c>
      <c r="C43" s="12">
        <f>IFERROR(IF(Loan_Not_Paid*Values_Entered,Payment_Date,""), "")</f>
        <v>44661</v>
      </c>
      <c r="D43" s="13">
        <f>IFERROR(IF(Loan_Not_Paid*Values_Entered,Beginning_Balance,""), "")</f>
        <v>5333.1007463155893</v>
      </c>
      <c r="E43" s="13">
        <f>IFERROR(IF(Loan_Not_Paid*Values_Entered,Monthly_Payment,""), "")</f>
        <v>135.32961070599541</v>
      </c>
      <c r="F43" s="13">
        <f>IFERROR(IF(Loan_Not_Paid*Values_Entered,Principal,""), "")</f>
        <v>108.66410697441772</v>
      </c>
      <c r="G43" s="13">
        <f>IFERROR(IF(Loan_Not_Paid*Values_Entered,Interest,""), "")</f>
        <v>26.66550373157768</v>
      </c>
      <c r="H43" s="26">
        <f>IFERROR(IF(Loan_Not_Paid*Values_Entered,Ending_Balance,""), "")</f>
        <v>5224.4366393411728</v>
      </c>
    </row>
    <row r="44" spans="2:8" x14ac:dyDescent="0.2">
      <c r="B44" s="25">
        <f>IFERROR(IF(Loan_Not_Paid*Values_Entered,Payment_Number,""), "")</f>
        <v>18</v>
      </c>
      <c r="C44" s="12">
        <f>IFERROR(IF(Loan_Not_Paid*Values_Entered,Payment_Date,""), "")</f>
        <v>44691</v>
      </c>
      <c r="D44" s="13">
        <f>IFERROR(IF(Loan_Not_Paid*Values_Entered,Beginning_Balance,""), "")</f>
        <v>5224.4366393411728</v>
      </c>
      <c r="E44" s="13">
        <f>IFERROR(IF(Loan_Not_Paid*Values_Entered,Monthly_Payment,""), "")</f>
        <v>135.32961070599541</v>
      </c>
      <c r="F44" s="13">
        <f>IFERROR(IF(Loan_Not_Paid*Values_Entered,Principal,""), "")</f>
        <v>109.20742750928981</v>
      </c>
      <c r="G44" s="13">
        <f>IFERROR(IF(Loan_Not_Paid*Values_Entered,Interest,""), "")</f>
        <v>26.122183196705592</v>
      </c>
      <c r="H44" s="26">
        <f>IFERROR(IF(Loan_Not_Paid*Values_Entered,Ending_Balance,""), "")</f>
        <v>5115.2292118318892</v>
      </c>
    </row>
    <row r="45" spans="2:8" x14ac:dyDescent="0.2">
      <c r="B45" s="25">
        <f>IFERROR(IF(Loan_Not_Paid*Values_Entered,Payment_Number,""), "")</f>
        <v>19</v>
      </c>
      <c r="C45" s="12">
        <f>IFERROR(IF(Loan_Not_Paid*Values_Entered,Payment_Date,""), "")</f>
        <v>44722</v>
      </c>
      <c r="D45" s="13">
        <f>IFERROR(IF(Loan_Not_Paid*Values_Entered,Beginning_Balance,""), "")</f>
        <v>5115.2292118318892</v>
      </c>
      <c r="E45" s="13">
        <f>IFERROR(IF(Loan_Not_Paid*Values_Entered,Monthly_Payment,""), "")</f>
        <v>135.32961070599541</v>
      </c>
      <c r="F45" s="13">
        <f>IFERROR(IF(Loan_Not_Paid*Values_Entered,Principal,""), "")</f>
        <v>109.75346464683628</v>
      </c>
      <c r="G45" s="13">
        <f>IFERROR(IF(Loan_Not_Paid*Values_Entered,Interest,""), "")</f>
        <v>25.576146059159143</v>
      </c>
      <c r="H45" s="26">
        <f>IFERROR(IF(Loan_Not_Paid*Values_Entered,Ending_Balance,""), "")</f>
        <v>5005.4757471850562</v>
      </c>
    </row>
    <row r="46" spans="2:8" x14ac:dyDescent="0.2">
      <c r="B46" s="25">
        <f>IFERROR(IF(Loan_Not_Paid*Values_Entered,Payment_Number,""), "")</f>
        <v>20</v>
      </c>
      <c r="C46" s="12">
        <f>IFERROR(IF(Loan_Not_Paid*Values_Entered,Payment_Date,""), "")</f>
        <v>44752</v>
      </c>
      <c r="D46" s="13">
        <f>IFERROR(IF(Loan_Not_Paid*Values_Entered,Beginning_Balance,""), "")</f>
        <v>5005.4757471850562</v>
      </c>
      <c r="E46" s="13">
        <f>IFERROR(IF(Loan_Not_Paid*Values_Entered,Monthly_Payment,""), "")</f>
        <v>135.32961070599541</v>
      </c>
      <c r="F46" s="13">
        <f>IFERROR(IF(Loan_Not_Paid*Values_Entered,Principal,""), "")</f>
        <v>110.30223197007045</v>
      </c>
      <c r="G46" s="13">
        <f>IFERROR(IF(Loan_Not_Paid*Values_Entered,Interest,""), "")</f>
        <v>25.027378735924959</v>
      </c>
      <c r="H46" s="26">
        <f>IFERROR(IF(Loan_Not_Paid*Values_Entered,Ending_Balance,""), "")</f>
        <v>4895.1735152149886</v>
      </c>
    </row>
    <row r="47" spans="2:8" x14ac:dyDescent="0.2">
      <c r="B47" s="25">
        <f>IFERROR(IF(Loan_Not_Paid*Values_Entered,Payment_Number,""), "")</f>
        <v>21</v>
      </c>
      <c r="C47" s="12">
        <f>IFERROR(IF(Loan_Not_Paid*Values_Entered,Payment_Date,""), "")</f>
        <v>44783</v>
      </c>
      <c r="D47" s="13">
        <f>IFERROR(IF(Loan_Not_Paid*Values_Entered,Beginning_Balance,""), "")</f>
        <v>4895.1735152149886</v>
      </c>
      <c r="E47" s="13">
        <f>IFERROR(IF(Loan_Not_Paid*Values_Entered,Monthly_Payment,""), "")</f>
        <v>135.32961070599541</v>
      </c>
      <c r="F47" s="13">
        <f>IFERROR(IF(Loan_Not_Paid*Values_Entered,Principal,""), "")</f>
        <v>110.85374312992079</v>
      </c>
      <c r="G47" s="13">
        <f>IFERROR(IF(Loan_Not_Paid*Values_Entered,Interest,""), "")</f>
        <v>24.475867576074602</v>
      </c>
      <c r="H47" s="26">
        <f>IFERROR(IF(Loan_Not_Paid*Values_Entered,Ending_Balance,""), "")</f>
        <v>4784.3197720850731</v>
      </c>
    </row>
    <row r="48" spans="2:8" x14ac:dyDescent="0.2">
      <c r="B48" s="25">
        <f>IFERROR(IF(Loan_Not_Paid*Values_Entered,Payment_Number,""), "")</f>
        <v>22</v>
      </c>
      <c r="C48" s="12">
        <f>IFERROR(IF(Loan_Not_Paid*Values_Entered,Payment_Date,""), "")</f>
        <v>44814</v>
      </c>
      <c r="D48" s="13">
        <f>IFERROR(IF(Loan_Not_Paid*Values_Entered,Beginning_Balance,""), "")</f>
        <v>4784.3197720850731</v>
      </c>
      <c r="E48" s="13">
        <f>IFERROR(IF(Loan_Not_Paid*Values_Entered,Monthly_Payment,""), "")</f>
        <v>135.32961070599541</v>
      </c>
      <c r="F48" s="13">
        <f>IFERROR(IF(Loan_Not_Paid*Values_Entered,Principal,""), "")</f>
        <v>111.4080118455704</v>
      </c>
      <c r="G48" s="13">
        <f>IFERROR(IF(Loan_Not_Paid*Values_Entered,Interest,""), "")</f>
        <v>23.921598860425004</v>
      </c>
      <c r="H48" s="26">
        <f>IFERROR(IF(Loan_Not_Paid*Values_Entered,Ending_Balance,""), "")</f>
        <v>4672.9117602395072</v>
      </c>
    </row>
    <row r="49" spans="2:8" x14ac:dyDescent="0.2">
      <c r="B49" s="25">
        <f>IFERROR(IF(Loan_Not_Paid*Values_Entered,Payment_Number,""), "")</f>
        <v>23</v>
      </c>
      <c r="C49" s="12">
        <f>IFERROR(IF(Loan_Not_Paid*Values_Entered,Payment_Date,""), "")</f>
        <v>44844</v>
      </c>
      <c r="D49" s="13">
        <f>IFERROR(IF(Loan_Not_Paid*Values_Entered,Beginning_Balance,""), "")</f>
        <v>4672.9117602395072</v>
      </c>
      <c r="E49" s="13">
        <f>IFERROR(IF(Loan_Not_Paid*Values_Entered,Monthly_Payment,""), "")</f>
        <v>135.32961070599541</v>
      </c>
      <c r="F49" s="13">
        <f>IFERROR(IF(Loan_Not_Paid*Values_Entered,Principal,""), "")</f>
        <v>111.96505190479826</v>
      </c>
      <c r="G49" s="13">
        <f>IFERROR(IF(Loan_Not_Paid*Values_Entered,Interest,""), "")</f>
        <v>23.364558801197148</v>
      </c>
      <c r="H49" s="26">
        <f>IFERROR(IF(Loan_Not_Paid*Values_Entered,Ending_Balance,""), "")</f>
        <v>4560.9467083347135</v>
      </c>
    </row>
    <row r="50" spans="2:8" x14ac:dyDescent="0.2">
      <c r="B50" s="25">
        <f>IFERROR(IF(Loan_Not_Paid*Values_Entered,Payment_Number,""), "")</f>
        <v>24</v>
      </c>
      <c r="C50" s="12">
        <f>IFERROR(IF(Loan_Not_Paid*Values_Entered,Payment_Date,""), "")</f>
        <v>44875</v>
      </c>
      <c r="D50" s="13">
        <f>IFERROR(IF(Loan_Not_Paid*Values_Entered,Beginning_Balance,""), "")</f>
        <v>4560.9467083347135</v>
      </c>
      <c r="E50" s="13">
        <f>IFERROR(IF(Loan_Not_Paid*Values_Entered,Monthly_Payment,""), "")</f>
        <v>135.32961070599541</v>
      </c>
      <c r="F50" s="13">
        <f>IFERROR(IF(Loan_Not_Paid*Values_Entered,Principal,""), "")</f>
        <v>112.52487716432225</v>
      </c>
      <c r="G50" s="13">
        <f>IFERROR(IF(Loan_Not_Paid*Values_Entered,Interest,""), "")</f>
        <v>22.804733541673158</v>
      </c>
      <c r="H50" s="26">
        <f>IFERROR(IF(Loan_Not_Paid*Values_Entered,Ending_Balance,""), "")</f>
        <v>4448.4218311703899</v>
      </c>
    </row>
    <row r="51" spans="2:8" x14ac:dyDescent="0.2">
      <c r="B51" s="25">
        <f>IFERROR(IF(Loan_Not_Paid*Values_Entered,Payment_Number,""), "")</f>
        <v>25</v>
      </c>
      <c r="C51" s="12">
        <f>IFERROR(IF(Loan_Not_Paid*Values_Entered,Payment_Date,""), "")</f>
        <v>44905</v>
      </c>
      <c r="D51" s="13">
        <f>IFERROR(IF(Loan_Not_Paid*Values_Entered,Beginning_Balance,""), "")</f>
        <v>4448.4218311703899</v>
      </c>
      <c r="E51" s="13">
        <f>IFERROR(IF(Loan_Not_Paid*Values_Entered,Monthly_Payment,""), "")</f>
        <v>135.32961070599541</v>
      </c>
      <c r="F51" s="13">
        <f>IFERROR(IF(Loan_Not_Paid*Values_Entered,Principal,""), "")</f>
        <v>113.08750155014387</v>
      </c>
      <c r="G51" s="13">
        <f>IFERROR(IF(Loan_Not_Paid*Values_Entered,Interest,""), "")</f>
        <v>22.242109155851544</v>
      </c>
      <c r="H51" s="26">
        <f>IFERROR(IF(Loan_Not_Paid*Values_Entered,Ending_Balance,""), "")</f>
        <v>4335.3343296202502</v>
      </c>
    </row>
    <row r="52" spans="2:8" x14ac:dyDescent="0.2">
      <c r="B52" s="25">
        <f>IFERROR(IF(Loan_Not_Paid*Values_Entered,Payment_Number,""), "")</f>
        <v>26</v>
      </c>
      <c r="C52" s="12">
        <f>IFERROR(IF(Loan_Not_Paid*Values_Entered,Payment_Date,""), "")</f>
        <v>44936</v>
      </c>
      <c r="D52" s="13">
        <f>IFERROR(IF(Loan_Not_Paid*Values_Entered,Beginning_Balance,""), "")</f>
        <v>4335.3343296202502</v>
      </c>
      <c r="E52" s="13">
        <f>IFERROR(IF(Loan_Not_Paid*Values_Entered,Monthly_Payment,""), "")</f>
        <v>135.32961070599541</v>
      </c>
      <c r="F52" s="13">
        <f>IFERROR(IF(Loan_Not_Paid*Values_Entered,Principal,""), "")</f>
        <v>113.65293905789459</v>
      </c>
      <c r="G52" s="13">
        <f>IFERROR(IF(Loan_Not_Paid*Values_Entered,Interest,""), "")</f>
        <v>21.676671648100829</v>
      </c>
      <c r="H52" s="26">
        <f>IFERROR(IF(Loan_Not_Paid*Values_Entered,Ending_Balance,""), "")</f>
        <v>4221.6813905623585</v>
      </c>
    </row>
    <row r="53" spans="2:8" x14ac:dyDescent="0.2">
      <c r="B53" s="25">
        <f>IFERROR(IF(Loan_Not_Paid*Values_Entered,Payment_Number,""), "")</f>
        <v>27</v>
      </c>
      <c r="C53" s="12">
        <f>IFERROR(IF(Loan_Not_Paid*Values_Entered,Payment_Date,""), "")</f>
        <v>44967</v>
      </c>
      <c r="D53" s="13">
        <f>IFERROR(IF(Loan_Not_Paid*Values_Entered,Beginning_Balance,""), "")</f>
        <v>4221.6813905623585</v>
      </c>
      <c r="E53" s="13">
        <f>IFERROR(IF(Loan_Not_Paid*Values_Entered,Monthly_Payment,""), "")</f>
        <v>135.32961070599541</v>
      </c>
      <c r="F53" s="13">
        <f>IFERROR(IF(Loan_Not_Paid*Values_Entered,Principal,""), "")</f>
        <v>114.22120375318406</v>
      </c>
      <c r="G53" s="13">
        <f>IFERROR(IF(Loan_Not_Paid*Values_Entered,Interest,""), "")</f>
        <v>21.10840695281135</v>
      </c>
      <c r="H53" s="26">
        <f>IFERROR(IF(Loan_Not_Paid*Values_Entered,Ending_Balance,""), "")</f>
        <v>4107.4601868091795</v>
      </c>
    </row>
    <row r="54" spans="2:8" x14ac:dyDescent="0.2">
      <c r="B54" s="25">
        <f>IFERROR(IF(Loan_Not_Paid*Values_Entered,Payment_Number,""), "")</f>
        <v>28</v>
      </c>
      <c r="C54" s="12">
        <f>IFERROR(IF(Loan_Not_Paid*Values_Entered,Payment_Date,""), "")</f>
        <v>44995</v>
      </c>
      <c r="D54" s="13">
        <f>IFERROR(IF(Loan_Not_Paid*Values_Entered,Beginning_Balance,""), "")</f>
        <v>4107.4601868091795</v>
      </c>
      <c r="E54" s="13">
        <f>IFERROR(IF(Loan_Not_Paid*Values_Entered,Monthly_Payment,""), "")</f>
        <v>135.32961070599541</v>
      </c>
      <c r="F54" s="13">
        <f>IFERROR(IF(Loan_Not_Paid*Values_Entered,Principal,""), "")</f>
        <v>114.79230977194997</v>
      </c>
      <c r="G54" s="13">
        <f>IFERROR(IF(Loan_Not_Paid*Values_Entered,Interest,""), "")</f>
        <v>20.537300934045433</v>
      </c>
      <c r="H54" s="26">
        <f>IFERROR(IF(Loan_Not_Paid*Values_Entered,Ending_Balance,""), "")</f>
        <v>3992.6678770372346</v>
      </c>
    </row>
    <row r="55" spans="2:8" x14ac:dyDescent="0.2">
      <c r="B55" s="25">
        <f>IFERROR(IF(Loan_Not_Paid*Values_Entered,Payment_Number,""), "")</f>
        <v>29</v>
      </c>
      <c r="C55" s="12">
        <f>IFERROR(IF(Loan_Not_Paid*Values_Entered,Payment_Date,""), "")</f>
        <v>45026</v>
      </c>
      <c r="D55" s="13">
        <f>IFERROR(IF(Loan_Not_Paid*Values_Entered,Beginning_Balance,""), "")</f>
        <v>3992.6678770372346</v>
      </c>
      <c r="E55" s="13">
        <f>IFERROR(IF(Loan_Not_Paid*Values_Entered,Monthly_Payment,""), "")</f>
        <v>135.32961070599541</v>
      </c>
      <c r="F55" s="13">
        <f>IFERROR(IF(Loan_Not_Paid*Values_Entered,Principal,""), "")</f>
        <v>115.36627132080972</v>
      </c>
      <c r="G55" s="13">
        <f>IFERROR(IF(Loan_Not_Paid*Values_Entered,Interest,""), "")</f>
        <v>19.96333938518568</v>
      </c>
      <c r="H55" s="26">
        <f>IFERROR(IF(Loan_Not_Paid*Values_Entered,Ending_Balance,""), "")</f>
        <v>3877.3016057164286</v>
      </c>
    </row>
    <row r="56" spans="2:8" x14ac:dyDescent="0.2">
      <c r="B56" s="25">
        <f>IFERROR(IF(Loan_Not_Paid*Values_Entered,Payment_Number,""), "")</f>
        <v>30</v>
      </c>
      <c r="C56" s="12">
        <f>IFERROR(IF(Loan_Not_Paid*Values_Entered,Payment_Date,""), "")</f>
        <v>45056</v>
      </c>
      <c r="D56" s="13">
        <f>IFERROR(IF(Loan_Not_Paid*Values_Entered,Beginning_Balance,""), "")</f>
        <v>3877.3016057164286</v>
      </c>
      <c r="E56" s="13">
        <f>IFERROR(IF(Loan_Not_Paid*Values_Entered,Monthly_Payment,""), "")</f>
        <v>135.32961070599541</v>
      </c>
      <c r="F56" s="13">
        <f>IFERROR(IF(Loan_Not_Paid*Values_Entered,Principal,""), "")</f>
        <v>115.94310267741378</v>
      </c>
      <c r="G56" s="13">
        <f>IFERROR(IF(Loan_Not_Paid*Values_Entered,Interest,""), "")</f>
        <v>19.386508028581634</v>
      </c>
      <c r="H56" s="26">
        <f>IFERROR(IF(Loan_Not_Paid*Values_Entered,Ending_Balance,""), "")</f>
        <v>3761.3585030390186</v>
      </c>
    </row>
    <row r="57" spans="2:8" x14ac:dyDescent="0.2">
      <c r="B57" s="25">
        <f>IFERROR(IF(Loan_Not_Paid*Values_Entered,Payment_Number,""), "")</f>
        <v>31</v>
      </c>
      <c r="C57" s="12">
        <f>IFERROR(IF(Loan_Not_Paid*Values_Entered,Payment_Date,""), "")</f>
        <v>45087</v>
      </c>
      <c r="D57" s="13">
        <f>IFERROR(IF(Loan_Not_Paid*Values_Entered,Beginning_Balance,""), "")</f>
        <v>3761.3585030390186</v>
      </c>
      <c r="E57" s="13">
        <f>IFERROR(IF(Loan_Not_Paid*Values_Entered,Monthly_Payment,""), "")</f>
        <v>135.32961070599541</v>
      </c>
      <c r="F57" s="13">
        <f>IFERROR(IF(Loan_Not_Paid*Values_Entered,Principal,""), "")</f>
        <v>116.52281819080085</v>
      </c>
      <c r="G57" s="13">
        <f>IFERROR(IF(Loan_Not_Paid*Values_Entered,Interest,""), "")</f>
        <v>18.806792515194569</v>
      </c>
      <c r="H57" s="26">
        <f>IFERROR(IF(Loan_Not_Paid*Values_Entered,Ending_Balance,""), "")</f>
        <v>3644.8356848482244</v>
      </c>
    </row>
    <row r="58" spans="2:8" x14ac:dyDescent="0.2">
      <c r="B58" s="25">
        <f>IFERROR(IF(Loan_Not_Paid*Values_Entered,Payment_Number,""), "")</f>
        <v>32</v>
      </c>
      <c r="C58" s="12">
        <f>IFERROR(IF(Loan_Not_Paid*Values_Entered,Payment_Date,""), "")</f>
        <v>45117</v>
      </c>
      <c r="D58" s="13">
        <f>IFERROR(IF(Loan_Not_Paid*Values_Entered,Beginning_Balance,""), "")</f>
        <v>3644.8356848482244</v>
      </c>
      <c r="E58" s="13">
        <f>IFERROR(IF(Loan_Not_Paid*Values_Entered,Monthly_Payment,""), "")</f>
        <v>135.32961070599541</v>
      </c>
      <c r="F58" s="13">
        <f>IFERROR(IF(Loan_Not_Paid*Values_Entered,Principal,""), "")</f>
        <v>117.10543228175484</v>
      </c>
      <c r="G58" s="13">
        <f>IFERROR(IF(Loan_Not_Paid*Values_Entered,Interest,""), "")</f>
        <v>18.224178424240563</v>
      </c>
      <c r="H58" s="26">
        <f>IFERROR(IF(Loan_Not_Paid*Values_Entered,Ending_Balance,""), "")</f>
        <v>3527.7302525664736</v>
      </c>
    </row>
    <row r="59" spans="2:8" x14ac:dyDescent="0.2">
      <c r="B59" s="25">
        <f>IFERROR(IF(Loan_Not_Paid*Values_Entered,Payment_Number,""), "")</f>
        <v>33</v>
      </c>
      <c r="C59" s="12">
        <f>IFERROR(IF(Loan_Not_Paid*Values_Entered,Payment_Date,""), "")</f>
        <v>45148</v>
      </c>
      <c r="D59" s="13">
        <f>IFERROR(IF(Loan_Not_Paid*Values_Entered,Beginning_Balance,""), "")</f>
        <v>3527.7302525664736</v>
      </c>
      <c r="E59" s="13">
        <f>IFERROR(IF(Loan_Not_Paid*Values_Entered,Monthly_Payment,""), "")</f>
        <v>135.32961070599541</v>
      </c>
      <c r="F59" s="13">
        <f>IFERROR(IF(Loan_Not_Paid*Values_Entered,Principal,""), "")</f>
        <v>117.69095944316364</v>
      </c>
      <c r="G59" s="13">
        <f>IFERROR(IF(Loan_Not_Paid*Values_Entered,Interest,""), "")</f>
        <v>17.638651262831786</v>
      </c>
      <c r="H59" s="26">
        <f>IFERROR(IF(Loan_Not_Paid*Values_Entered,Ending_Balance,""), "")</f>
        <v>3410.0392931233155</v>
      </c>
    </row>
    <row r="60" spans="2:8" x14ac:dyDescent="0.2">
      <c r="B60" s="25">
        <f>IFERROR(IF(Loan_Not_Paid*Values_Entered,Payment_Number,""), "")</f>
        <v>34</v>
      </c>
      <c r="C60" s="12">
        <f>IFERROR(IF(Loan_Not_Paid*Values_Entered,Payment_Date,""), "")</f>
        <v>45179</v>
      </c>
      <c r="D60" s="13">
        <f>IFERROR(IF(Loan_Not_Paid*Values_Entered,Beginning_Balance,""), "")</f>
        <v>3410.0392931233155</v>
      </c>
      <c r="E60" s="13">
        <f>IFERROR(IF(Loan_Not_Paid*Values_Entered,Monthly_Payment,""), "")</f>
        <v>135.32961070599541</v>
      </c>
      <c r="F60" s="13">
        <f>IFERROR(IF(Loan_Not_Paid*Values_Entered,Principal,""), "")</f>
        <v>118.27941424037942</v>
      </c>
      <c r="G60" s="13">
        <f>IFERROR(IF(Loan_Not_Paid*Values_Entered,Interest,""), "")</f>
        <v>17.050196465615969</v>
      </c>
      <c r="H60" s="26">
        <f>IFERROR(IF(Loan_Not_Paid*Values_Entered,Ending_Balance,""), "")</f>
        <v>3291.7598788829373</v>
      </c>
    </row>
    <row r="61" spans="2:8" x14ac:dyDescent="0.2">
      <c r="B61" s="25">
        <f>IFERROR(IF(Loan_Not_Paid*Values_Entered,Payment_Number,""), "")</f>
        <v>35</v>
      </c>
      <c r="C61" s="12">
        <f>IFERROR(IF(Loan_Not_Paid*Values_Entered,Payment_Date,""), "")</f>
        <v>45209</v>
      </c>
      <c r="D61" s="13">
        <f>IFERROR(IF(Loan_Not_Paid*Values_Entered,Beginning_Balance,""), "")</f>
        <v>3291.7598788829373</v>
      </c>
      <c r="E61" s="13">
        <f>IFERROR(IF(Loan_Not_Paid*Values_Entered,Monthly_Payment,""), "")</f>
        <v>135.32961070599541</v>
      </c>
      <c r="F61" s="13">
        <f>IFERROR(IF(Loan_Not_Paid*Values_Entered,Principal,""), "")</f>
        <v>118.87081131158133</v>
      </c>
      <c r="G61" s="13">
        <f>IFERROR(IF(Loan_Not_Paid*Values_Entered,Interest,""), "")</f>
        <v>16.458799394414068</v>
      </c>
      <c r="H61" s="26">
        <f>IFERROR(IF(Loan_Not_Paid*Values_Entered,Ending_Balance,""), "")</f>
        <v>3172.8890675713583</v>
      </c>
    </row>
    <row r="62" spans="2:8" x14ac:dyDescent="0.2">
      <c r="B62" s="25">
        <f>IFERROR(IF(Loan_Not_Paid*Values_Entered,Payment_Number,""), "")</f>
        <v>36</v>
      </c>
      <c r="C62" s="12">
        <f>IFERROR(IF(Loan_Not_Paid*Values_Entered,Payment_Date,""), "")</f>
        <v>45240</v>
      </c>
      <c r="D62" s="13">
        <f>IFERROR(IF(Loan_Not_Paid*Values_Entered,Beginning_Balance,""), "")</f>
        <v>3172.8890675713583</v>
      </c>
      <c r="E62" s="13">
        <f>IFERROR(IF(Loan_Not_Paid*Values_Entered,Monthly_Payment,""), "")</f>
        <v>135.32961070599541</v>
      </c>
      <c r="F62" s="13">
        <f>IFERROR(IF(Loan_Not_Paid*Values_Entered,Principal,""), "")</f>
        <v>119.46516536813924</v>
      </c>
      <c r="G62" s="13">
        <f>IFERROR(IF(Loan_Not_Paid*Values_Entered,Interest,""), "")</f>
        <v>15.864445337856164</v>
      </c>
      <c r="H62" s="26">
        <f>IFERROR(IF(Loan_Not_Paid*Values_Entered,Ending_Balance,""), "")</f>
        <v>3053.423902203228</v>
      </c>
    </row>
    <row r="63" spans="2:8" x14ac:dyDescent="0.2">
      <c r="B63" s="25">
        <f>IFERROR(IF(Loan_Not_Paid*Values_Entered,Payment_Number,""), "")</f>
        <v>37</v>
      </c>
      <c r="C63" s="12">
        <f>IFERROR(IF(Loan_Not_Paid*Values_Entered,Payment_Date,""), "")</f>
        <v>45270</v>
      </c>
      <c r="D63" s="13">
        <f>IFERROR(IF(Loan_Not_Paid*Values_Entered,Beginning_Balance,""), "")</f>
        <v>3053.423902203228</v>
      </c>
      <c r="E63" s="13">
        <f>IFERROR(IF(Loan_Not_Paid*Values_Entered,Monthly_Payment,""), "")</f>
        <v>135.32961070599541</v>
      </c>
      <c r="F63" s="13">
        <f>IFERROR(IF(Loan_Not_Paid*Values_Entered,Principal,""), "")</f>
        <v>120.06249119497994</v>
      </c>
      <c r="G63" s="13">
        <f>IFERROR(IF(Loan_Not_Paid*Values_Entered,Interest,""), "")</f>
        <v>15.267119511015469</v>
      </c>
      <c r="H63" s="26">
        <f>IFERROR(IF(Loan_Not_Paid*Values_Entered,Ending_Balance,""), "")</f>
        <v>2933.3614110082535</v>
      </c>
    </row>
    <row r="64" spans="2:8" x14ac:dyDescent="0.2">
      <c r="B64" s="25">
        <f>IFERROR(IF(Loan_Not_Paid*Values_Entered,Payment_Number,""), "")</f>
        <v>38</v>
      </c>
      <c r="C64" s="12">
        <f>IFERROR(IF(Loan_Not_Paid*Values_Entered,Payment_Date,""), "")</f>
        <v>45301</v>
      </c>
      <c r="D64" s="13">
        <f>IFERROR(IF(Loan_Not_Paid*Values_Entered,Beginning_Balance,""), "")</f>
        <v>2933.3614110082535</v>
      </c>
      <c r="E64" s="13">
        <f>IFERROR(IF(Loan_Not_Paid*Values_Entered,Monthly_Payment,""), "")</f>
        <v>135.32961070599541</v>
      </c>
      <c r="F64" s="13">
        <f>IFERROR(IF(Loan_Not_Paid*Values_Entered,Principal,""), "")</f>
        <v>120.66280365095483</v>
      </c>
      <c r="G64" s="13">
        <f>IFERROR(IF(Loan_Not_Paid*Values_Entered,Interest,""), "")</f>
        <v>14.666807055040568</v>
      </c>
      <c r="H64" s="26">
        <f>IFERROR(IF(Loan_Not_Paid*Values_Entered,Ending_Balance,""), "")</f>
        <v>2812.6986073573016</v>
      </c>
    </row>
    <row r="65" spans="2:8" x14ac:dyDescent="0.2">
      <c r="B65" s="25">
        <f>IFERROR(IF(Loan_Not_Paid*Values_Entered,Payment_Number,""), "")</f>
        <v>39</v>
      </c>
      <c r="C65" s="12">
        <f>IFERROR(IF(Loan_Not_Paid*Values_Entered,Payment_Date,""), "")</f>
        <v>45332</v>
      </c>
      <c r="D65" s="13">
        <f>IFERROR(IF(Loan_Not_Paid*Values_Entered,Beginning_Balance,""), "")</f>
        <v>2812.6986073573016</v>
      </c>
      <c r="E65" s="13">
        <f>IFERROR(IF(Loan_Not_Paid*Values_Entered,Monthly_Payment,""), "")</f>
        <v>135.32961070599541</v>
      </c>
      <c r="F65" s="13">
        <f>IFERROR(IF(Loan_Not_Paid*Values_Entered,Principal,""), "")</f>
        <v>121.26611766920962</v>
      </c>
      <c r="G65" s="13">
        <f>IFERROR(IF(Loan_Not_Paid*Values_Entered,Interest,""), "")</f>
        <v>14.063493036785795</v>
      </c>
      <c r="H65" s="26">
        <f>IFERROR(IF(Loan_Not_Paid*Values_Entered,Ending_Balance,""), "")</f>
        <v>2691.4324896880953</v>
      </c>
    </row>
    <row r="66" spans="2:8" x14ac:dyDescent="0.2">
      <c r="B66" s="25">
        <f>IFERROR(IF(Loan_Not_Paid*Values_Entered,Payment_Number,""), "")</f>
        <v>40</v>
      </c>
      <c r="C66" s="12">
        <f>IFERROR(IF(Loan_Not_Paid*Values_Entered,Payment_Date,""), "")</f>
        <v>45361</v>
      </c>
      <c r="D66" s="13">
        <f>IFERROR(IF(Loan_Not_Paid*Values_Entered,Beginning_Balance,""), "")</f>
        <v>2691.4324896880953</v>
      </c>
      <c r="E66" s="13">
        <f>IFERROR(IF(Loan_Not_Paid*Values_Entered,Monthly_Payment,""), "")</f>
        <v>135.32961070599541</v>
      </c>
      <c r="F66" s="13">
        <f>IFERROR(IF(Loan_Not_Paid*Values_Entered,Principal,""), "")</f>
        <v>121.87244825755565</v>
      </c>
      <c r="G66" s="13">
        <f>IFERROR(IF(Loan_Not_Paid*Values_Entered,Interest,""), "")</f>
        <v>13.457162448439746</v>
      </c>
      <c r="H66" s="26">
        <f>IFERROR(IF(Loan_Not_Paid*Values_Entered,Ending_Balance,""), "")</f>
        <v>2569.5600414305418</v>
      </c>
    </row>
    <row r="67" spans="2:8" x14ac:dyDescent="0.2">
      <c r="B67" s="25">
        <f>IFERROR(IF(Loan_Not_Paid*Values_Entered,Payment_Number,""), "")</f>
        <v>41</v>
      </c>
      <c r="C67" s="12">
        <f>IFERROR(IF(Loan_Not_Paid*Values_Entered,Payment_Date,""), "")</f>
        <v>45392</v>
      </c>
      <c r="D67" s="13">
        <f>IFERROR(IF(Loan_Not_Paid*Values_Entered,Beginning_Balance,""), "")</f>
        <v>2569.5600414305418</v>
      </c>
      <c r="E67" s="13">
        <f>IFERROR(IF(Loan_Not_Paid*Values_Entered,Monthly_Payment,""), "")</f>
        <v>135.32961070599541</v>
      </c>
      <c r="F67" s="13">
        <f>IFERROR(IF(Loan_Not_Paid*Values_Entered,Principal,""), "")</f>
        <v>122.48181049884344</v>
      </c>
      <c r="G67" s="13">
        <f>IFERROR(IF(Loan_Not_Paid*Values_Entered,Interest,""), "")</f>
        <v>12.847800207151968</v>
      </c>
      <c r="H67" s="26">
        <f>IFERROR(IF(Loan_Not_Paid*Values_Entered,Ending_Balance,""), "")</f>
        <v>2447.0782309317019</v>
      </c>
    </row>
    <row r="68" spans="2:8" x14ac:dyDescent="0.2">
      <c r="B68" s="25">
        <f>IFERROR(IF(Loan_Not_Paid*Values_Entered,Payment_Number,""), "")</f>
        <v>42</v>
      </c>
      <c r="C68" s="12">
        <f>IFERROR(IF(Loan_Not_Paid*Values_Entered,Payment_Date,""), "")</f>
        <v>45422</v>
      </c>
      <c r="D68" s="13">
        <f>IFERROR(IF(Loan_Not_Paid*Values_Entered,Beginning_Balance,""), "")</f>
        <v>2447.0782309317019</v>
      </c>
      <c r="E68" s="13">
        <f>IFERROR(IF(Loan_Not_Paid*Values_Entered,Monthly_Payment,""), "")</f>
        <v>135.32961070599541</v>
      </c>
      <c r="F68" s="13">
        <f>IFERROR(IF(Loan_Not_Paid*Values_Entered,Principal,""), "")</f>
        <v>123.09421955133764</v>
      </c>
      <c r="G68" s="13">
        <f>IFERROR(IF(Loan_Not_Paid*Values_Entered,Interest,""), "")</f>
        <v>12.23539115465775</v>
      </c>
      <c r="H68" s="26">
        <f>IFERROR(IF(Loan_Not_Paid*Values_Entered,Ending_Balance,""), "")</f>
        <v>2323.9840113803702</v>
      </c>
    </row>
    <row r="69" spans="2:8" x14ac:dyDescent="0.2">
      <c r="B69" s="25">
        <f>IFERROR(IF(Loan_Not_Paid*Values_Entered,Payment_Number,""), "")</f>
        <v>43</v>
      </c>
      <c r="C69" s="12">
        <f>IFERROR(IF(Loan_Not_Paid*Values_Entered,Payment_Date,""), "")</f>
        <v>45453</v>
      </c>
      <c r="D69" s="13">
        <f>IFERROR(IF(Loan_Not_Paid*Values_Entered,Beginning_Balance,""), "")</f>
        <v>2323.9840113803702</v>
      </c>
      <c r="E69" s="13">
        <f>IFERROR(IF(Loan_Not_Paid*Values_Entered,Monthly_Payment,""), "")</f>
        <v>135.32961070599541</v>
      </c>
      <c r="F69" s="13">
        <f>IFERROR(IF(Loan_Not_Paid*Values_Entered,Principal,""), "")</f>
        <v>123.70969064909434</v>
      </c>
      <c r="G69" s="13">
        <f>IFERROR(IF(Loan_Not_Paid*Values_Entered,Interest,""), "")</f>
        <v>11.619920056901062</v>
      </c>
      <c r="H69" s="26">
        <f>IFERROR(IF(Loan_Not_Paid*Values_Entered,Ending_Balance,""), "")</f>
        <v>2200.2743207312797</v>
      </c>
    </row>
    <row r="70" spans="2:8" x14ac:dyDescent="0.2">
      <c r="B70" s="25">
        <f>IFERROR(IF(Loan_Not_Paid*Values_Entered,Payment_Number,""), "")</f>
        <v>44</v>
      </c>
      <c r="C70" s="12">
        <f>IFERROR(IF(Loan_Not_Paid*Values_Entered,Payment_Date,""), "")</f>
        <v>45483</v>
      </c>
      <c r="D70" s="13">
        <f>IFERROR(IF(Loan_Not_Paid*Values_Entered,Beginning_Balance,""), "")</f>
        <v>2200.2743207312797</v>
      </c>
      <c r="E70" s="13">
        <f>IFERROR(IF(Loan_Not_Paid*Values_Entered,Monthly_Payment,""), "")</f>
        <v>135.32961070599541</v>
      </c>
      <c r="F70" s="13">
        <f>IFERROR(IF(Loan_Not_Paid*Values_Entered,Principal,""), "")</f>
        <v>124.32823910233982</v>
      </c>
      <c r="G70" s="13">
        <f>IFERROR(IF(Loan_Not_Paid*Values_Entered,Interest,""), "")</f>
        <v>11.001371603655588</v>
      </c>
      <c r="H70" s="26">
        <f>IFERROR(IF(Loan_Not_Paid*Values_Entered,Ending_Balance,""), "")</f>
        <v>2075.9460816289447</v>
      </c>
    </row>
    <row r="71" spans="2:8" x14ac:dyDescent="0.2">
      <c r="B71" s="25">
        <f>IFERROR(IF(Loan_Not_Paid*Values_Entered,Payment_Number,""), "")</f>
        <v>45</v>
      </c>
      <c r="C71" s="12">
        <f>IFERROR(IF(Loan_Not_Paid*Values_Entered,Payment_Date,""), "")</f>
        <v>45514</v>
      </c>
      <c r="D71" s="13">
        <f>IFERROR(IF(Loan_Not_Paid*Values_Entered,Beginning_Balance,""), "")</f>
        <v>2075.9460816289447</v>
      </c>
      <c r="E71" s="13">
        <f>IFERROR(IF(Loan_Not_Paid*Values_Entered,Monthly_Payment,""), "")</f>
        <v>135.32961070599541</v>
      </c>
      <c r="F71" s="13">
        <f>IFERROR(IF(Loan_Not_Paid*Values_Entered,Principal,""), "")</f>
        <v>124.94988029785151</v>
      </c>
      <c r="G71" s="13">
        <f>IFERROR(IF(Loan_Not_Paid*Values_Entered,Interest,""), "")</f>
        <v>10.379730408143889</v>
      </c>
      <c r="H71" s="26">
        <f>IFERROR(IF(Loan_Not_Paid*Values_Entered,Ending_Balance,""), "")</f>
        <v>1950.9962013310997</v>
      </c>
    </row>
    <row r="72" spans="2:8" x14ac:dyDescent="0.2">
      <c r="B72" s="25">
        <f>IFERROR(IF(Loan_Not_Paid*Values_Entered,Payment_Number,""), "")</f>
        <v>46</v>
      </c>
      <c r="C72" s="12">
        <f>IFERROR(IF(Loan_Not_Paid*Values_Entered,Payment_Date,""), "")</f>
        <v>45545</v>
      </c>
      <c r="D72" s="13">
        <f>IFERROR(IF(Loan_Not_Paid*Values_Entered,Beginning_Balance,""), "")</f>
        <v>1950.9962013310997</v>
      </c>
      <c r="E72" s="13">
        <f>IFERROR(IF(Loan_Not_Paid*Values_Entered,Monthly_Payment,""), "")</f>
        <v>135.32961070599541</v>
      </c>
      <c r="F72" s="13">
        <f>IFERROR(IF(Loan_Not_Paid*Values_Entered,Principal,""), "")</f>
        <v>125.57462969934078</v>
      </c>
      <c r="G72" s="13">
        <f>IFERROR(IF(Loan_Not_Paid*Values_Entered,Interest,""), "")</f>
        <v>9.7549810066546332</v>
      </c>
      <c r="H72" s="26">
        <f>IFERROR(IF(Loan_Not_Paid*Values_Entered,Ending_Balance,""), "")</f>
        <v>1825.4215716317622</v>
      </c>
    </row>
    <row r="73" spans="2:8" x14ac:dyDescent="0.2">
      <c r="B73" s="25">
        <f>IFERROR(IF(Loan_Not_Paid*Values_Entered,Payment_Number,""), "")</f>
        <v>47</v>
      </c>
      <c r="C73" s="12">
        <f>IFERROR(IF(Loan_Not_Paid*Values_Entered,Payment_Date,""), "")</f>
        <v>45575</v>
      </c>
      <c r="D73" s="13">
        <f>IFERROR(IF(Loan_Not_Paid*Values_Entered,Beginning_Balance,""), "")</f>
        <v>1825.4215716317622</v>
      </c>
      <c r="E73" s="13">
        <f>IFERROR(IF(Loan_Not_Paid*Values_Entered,Monthly_Payment,""), "")</f>
        <v>135.32961070599541</v>
      </c>
      <c r="F73" s="13">
        <f>IFERROR(IF(Loan_Not_Paid*Values_Entered,Principal,""), "")</f>
        <v>126.20250284783748</v>
      </c>
      <c r="G73" s="13">
        <f>IFERROR(IF(Loan_Not_Paid*Values_Entered,Interest,""), "")</f>
        <v>9.1271078581579292</v>
      </c>
      <c r="H73" s="26">
        <f>IFERROR(IF(Loan_Not_Paid*Values_Entered,Ending_Balance,""), "")</f>
        <v>1699.2190687839347</v>
      </c>
    </row>
    <row r="74" spans="2:8" x14ac:dyDescent="0.2">
      <c r="B74" s="25">
        <f>IFERROR(IF(Loan_Not_Paid*Values_Entered,Payment_Number,""), "")</f>
        <v>48</v>
      </c>
      <c r="C74" s="12">
        <f>IFERROR(IF(Loan_Not_Paid*Values_Entered,Payment_Date,""), "")</f>
        <v>45606</v>
      </c>
      <c r="D74" s="13">
        <f>IFERROR(IF(Loan_Not_Paid*Values_Entered,Beginning_Balance,""), "")</f>
        <v>1699.2190687839347</v>
      </c>
      <c r="E74" s="13">
        <f>IFERROR(IF(Loan_Not_Paid*Values_Entered,Monthly_Payment,""), "")</f>
        <v>135.32961070599541</v>
      </c>
      <c r="F74" s="13">
        <f>IFERROR(IF(Loan_Not_Paid*Values_Entered,Principal,""), "")</f>
        <v>126.83351536207667</v>
      </c>
      <c r="G74" s="13">
        <f>IFERROR(IF(Loan_Not_Paid*Values_Entered,Interest,""), "")</f>
        <v>8.496095343918741</v>
      </c>
      <c r="H74" s="26">
        <f>IFERROR(IF(Loan_Not_Paid*Values_Entered,Ending_Balance,""), "")</f>
        <v>1572.385553421861</v>
      </c>
    </row>
    <row r="75" spans="2:8" x14ac:dyDescent="0.2">
      <c r="B75" s="25">
        <f>IFERROR(IF(Loan_Not_Paid*Values_Entered,Payment_Number,""), "")</f>
        <v>49</v>
      </c>
      <c r="C75" s="12">
        <f>IFERROR(IF(Loan_Not_Paid*Values_Entered,Payment_Date,""), "")</f>
        <v>45636</v>
      </c>
      <c r="D75" s="13">
        <f>IFERROR(IF(Loan_Not_Paid*Values_Entered,Beginning_Balance,""), "")</f>
        <v>1572.385553421861</v>
      </c>
      <c r="E75" s="13">
        <f>IFERROR(IF(Loan_Not_Paid*Values_Entered,Monthly_Payment,""), "")</f>
        <v>135.32961070599541</v>
      </c>
      <c r="F75" s="13">
        <f>IFERROR(IF(Loan_Not_Paid*Values_Entered,Principal,""), "")</f>
        <v>127.46768293888705</v>
      </c>
      <c r="G75" s="13">
        <f>IFERROR(IF(Loan_Not_Paid*Values_Entered,Interest,""), "")</f>
        <v>7.8619277671083596</v>
      </c>
      <c r="H75" s="26">
        <f>IFERROR(IF(Loan_Not_Paid*Values_Entered,Ending_Balance,""), "")</f>
        <v>1444.9178704829737</v>
      </c>
    </row>
    <row r="76" spans="2:8" x14ac:dyDescent="0.2">
      <c r="B76" s="25">
        <f>IFERROR(IF(Loan_Not_Paid*Values_Entered,Payment_Number,""), "")</f>
        <v>50</v>
      </c>
      <c r="C76" s="12">
        <f>IFERROR(IF(Loan_Not_Paid*Values_Entered,Payment_Date,""), "")</f>
        <v>45667</v>
      </c>
      <c r="D76" s="13">
        <f>IFERROR(IF(Loan_Not_Paid*Values_Entered,Beginning_Balance,""), "")</f>
        <v>1444.9178704829737</v>
      </c>
      <c r="E76" s="13">
        <f>IFERROR(IF(Loan_Not_Paid*Values_Entered,Monthly_Payment,""), "")</f>
        <v>135.32961070599541</v>
      </c>
      <c r="F76" s="13">
        <f>IFERROR(IF(Loan_Not_Paid*Values_Entered,Principal,""), "")</f>
        <v>128.10502135358146</v>
      </c>
      <c r="G76" s="13">
        <f>IFERROR(IF(Loan_Not_Paid*Values_Entered,Interest,""), "")</f>
        <v>7.2245893524139229</v>
      </c>
      <c r="H76" s="26">
        <f>IFERROR(IF(Loan_Not_Paid*Values_Entered,Ending_Balance,""), "")</f>
        <v>1316.8128491294037</v>
      </c>
    </row>
    <row r="77" spans="2:8" x14ac:dyDescent="0.2">
      <c r="B77" s="25">
        <f>IFERROR(IF(Loan_Not_Paid*Values_Entered,Payment_Number,""), "")</f>
        <v>51</v>
      </c>
      <c r="C77" s="12">
        <f>IFERROR(IF(Loan_Not_Paid*Values_Entered,Payment_Date,""), "")</f>
        <v>45698</v>
      </c>
      <c r="D77" s="13">
        <f>IFERROR(IF(Loan_Not_Paid*Values_Entered,Beginning_Balance,""), "")</f>
        <v>1316.8128491294037</v>
      </c>
      <c r="E77" s="13">
        <f>IFERROR(IF(Loan_Not_Paid*Values_Entered,Monthly_Payment,""), "")</f>
        <v>135.32961070599541</v>
      </c>
      <c r="F77" s="13">
        <f>IFERROR(IF(Loan_Not_Paid*Values_Entered,Principal,""), "")</f>
        <v>128.74554646034937</v>
      </c>
      <c r="G77" s="13">
        <f>IFERROR(IF(Loan_Not_Paid*Values_Entered,Interest,""), "")</f>
        <v>6.5840642456460161</v>
      </c>
      <c r="H77" s="26">
        <f>IFERROR(IF(Loan_Not_Paid*Values_Entered,Ending_Balance,""), "")</f>
        <v>1188.0673026690565</v>
      </c>
    </row>
    <row r="78" spans="2:8" x14ac:dyDescent="0.2">
      <c r="B78" s="25">
        <f>IFERROR(IF(Loan_Not_Paid*Values_Entered,Payment_Number,""), "")</f>
        <v>52</v>
      </c>
      <c r="C78" s="12">
        <f>IFERROR(IF(Loan_Not_Paid*Values_Entered,Payment_Date,""), "")</f>
        <v>45726</v>
      </c>
      <c r="D78" s="13">
        <f>IFERROR(IF(Loan_Not_Paid*Values_Entered,Beginning_Balance,""), "")</f>
        <v>1188.0673026690565</v>
      </c>
      <c r="E78" s="13">
        <f>IFERROR(IF(Loan_Not_Paid*Values_Entered,Monthly_Payment,""), "")</f>
        <v>135.32961070599541</v>
      </c>
      <c r="F78" s="13">
        <f>IFERROR(IF(Loan_Not_Paid*Values_Entered,Principal,""), "")</f>
        <v>129.38927419265113</v>
      </c>
      <c r="G78" s="13">
        <f>IFERROR(IF(Loan_Not_Paid*Values_Entered,Interest,""), "")</f>
        <v>5.9403365133442687</v>
      </c>
      <c r="H78" s="26">
        <f>IFERROR(IF(Loan_Not_Paid*Values_Entered,Ending_Balance,""), "")</f>
        <v>1058.6780284764118</v>
      </c>
    </row>
    <row r="79" spans="2:8" x14ac:dyDescent="0.2">
      <c r="B79" s="25">
        <f>IFERROR(IF(Loan_Not_Paid*Values_Entered,Payment_Number,""), "")</f>
        <v>53</v>
      </c>
      <c r="C79" s="12">
        <f>IFERROR(IF(Loan_Not_Paid*Values_Entered,Payment_Date,""), "")</f>
        <v>45757</v>
      </c>
      <c r="D79" s="13">
        <f>IFERROR(IF(Loan_Not_Paid*Values_Entered,Beginning_Balance,""), "")</f>
        <v>1058.6780284764118</v>
      </c>
      <c r="E79" s="13">
        <f>IFERROR(IF(Loan_Not_Paid*Values_Entered,Monthly_Payment,""), "")</f>
        <v>135.32961070599541</v>
      </c>
      <c r="F79" s="13">
        <f>IFERROR(IF(Loan_Not_Paid*Values_Entered,Principal,""), "")</f>
        <v>130.03622056361439</v>
      </c>
      <c r="G79" s="13">
        <f>IFERROR(IF(Loan_Not_Paid*Values_Entered,Interest,""), "")</f>
        <v>5.2933901423810132</v>
      </c>
      <c r="H79" s="26">
        <f>IFERROR(IF(Loan_Not_Paid*Values_Entered,Ending_Balance,""), "")</f>
        <v>928.64180791280069</v>
      </c>
    </row>
    <row r="80" spans="2:8" x14ac:dyDescent="0.2">
      <c r="B80" s="25">
        <f>IFERROR(IF(Loan_Not_Paid*Values_Entered,Payment_Number,""), "")</f>
        <v>54</v>
      </c>
      <c r="C80" s="12">
        <f>IFERROR(IF(Loan_Not_Paid*Values_Entered,Payment_Date,""), "")</f>
        <v>45787</v>
      </c>
      <c r="D80" s="13">
        <f>IFERROR(IF(Loan_Not_Paid*Values_Entered,Beginning_Balance,""), "")</f>
        <v>928.64180791280069</v>
      </c>
      <c r="E80" s="13">
        <f>IFERROR(IF(Loan_Not_Paid*Values_Entered,Monthly_Payment,""), "")</f>
        <v>135.32961070599541</v>
      </c>
      <c r="F80" s="13">
        <f>IFERROR(IF(Loan_Not_Paid*Values_Entered,Principal,""), "")</f>
        <v>130.68640166643246</v>
      </c>
      <c r="G80" s="13">
        <f>IFERROR(IF(Loan_Not_Paid*Values_Entered,Interest,""), "")</f>
        <v>4.6432090395629402</v>
      </c>
      <c r="H80" s="26">
        <f>IFERROR(IF(Loan_Not_Paid*Values_Entered,Ending_Balance,""), "")</f>
        <v>797.95540624637761</v>
      </c>
    </row>
    <row r="81" spans="2:8" x14ac:dyDescent="0.2">
      <c r="B81" s="25">
        <f>IFERROR(IF(Loan_Not_Paid*Values_Entered,Payment_Number,""), "")</f>
        <v>55</v>
      </c>
      <c r="C81" s="12">
        <f>IFERROR(IF(Loan_Not_Paid*Values_Entered,Payment_Date,""), "")</f>
        <v>45818</v>
      </c>
      <c r="D81" s="13">
        <f>IFERROR(IF(Loan_Not_Paid*Values_Entered,Beginning_Balance,""), "")</f>
        <v>797.95540624637761</v>
      </c>
      <c r="E81" s="13">
        <f>IFERROR(IF(Loan_Not_Paid*Values_Entered,Monthly_Payment,""), "")</f>
        <v>135.32961070599541</v>
      </c>
      <c r="F81" s="13">
        <f>IFERROR(IF(Loan_Not_Paid*Values_Entered,Principal,""), "")</f>
        <v>131.33983367476463</v>
      </c>
      <c r="G81" s="13">
        <f>IFERROR(IF(Loan_Not_Paid*Values_Entered,Interest,""), "")</f>
        <v>3.9897770312307785</v>
      </c>
      <c r="H81" s="26">
        <f>IFERROR(IF(Loan_Not_Paid*Values_Entered,Ending_Balance,""), "")</f>
        <v>666.61557257161439</v>
      </c>
    </row>
    <row r="82" spans="2:8" x14ac:dyDescent="0.2">
      <c r="B82" s="25">
        <f>IFERROR(IF(Loan_Not_Paid*Values_Entered,Payment_Number,""), "")</f>
        <v>56</v>
      </c>
      <c r="C82" s="12">
        <f>IFERROR(IF(Loan_Not_Paid*Values_Entered,Payment_Date,""), "")</f>
        <v>45848</v>
      </c>
      <c r="D82" s="13">
        <f>IFERROR(IF(Loan_Not_Paid*Values_Entered,Beginning_Balance,""), "")</f>
        <v>666.61557257161439</v>
      </c>
      <c r="E82" s="13">
        <f>IFERROR(IF(Loan_Not_Paid*Values_Entered,Monthly_Payment,""), "")</f>
        <v>135.32961070599541</v>
      </c>
      <c r="F82" s="13">
        <f>IFERROR(IF(Loan_Not_Paid*Values_Entered,Principal,""), "")</f>
        <v>131.99653284313845</v>
      </c>
      <c r="G82" s="13">
        <f>IFERROR(IF(Loan_Not_Paid*Values_Entered,Interest,""), "")</f>
        <v>3.3330778628569551</v>
      </c>
      <c r="H82" s="26">
        <f>IFERROR(IF(Loan_Not_Paid*Values_Entered,Ending_Balance,""), "")</f>
        <v>534.61903972847722</v>
      </c>
    </row>
    <row r="83" spans="2:8" x14ac:dyDescent="0.2">
      <c r="B83" s="25">
        <f>IFERROR(IF(Loan_Not_Paid*Values_Entered,Payment_Number,""), "")</f>
        <v>57</v>
      </c>
      <c r="C83" s="12">
        <f>IFERROR(IF(Loan_Not_Paid*Values_Entered,Payment_Date,""), "")</f>
        <v>45879</v>
      </c>
      <c r="D83" s="13">
        <f>IFERROR(IF(Loan_Not_Paid*Values_Entered,Beginning_Balance,""), "")</f>
        <v>534.61903972847722</v>
      </c>
      <c r="E83" s="13">
        <f>IFERROR(IF(Loan_Not_Paid*Values_Entered,Monthly_Payment,""), "")</f>
        <v>135.32961070599541</v>
      </c>
      <c r="F83" s="13">
        <f>IFERROR(IF(Loan_Not_Paid*Values_Entered,Principal,""), "")</f>
        <v>132.65651550735413</v>
      </c>
      <c r="G83" s="13">
        <f>IFERROR(IF(Loan_Not_Paid*Values_Entered,Interest,""), "")</f>
        <v>2.6730951986412625</v>
      </c>
      <c r="H83" s="26">
        <f>IFERROR(IF(Loan_Not_Paid*Values_Entered,Ending_Balance,""), "")</f>
        <v>401.96252422112957</v>
      </c>
    </row>
    <row r="84" spans="2:8" x14ac:dyDescent="0.2">
      <c r="B84" s="25">
        <f>IFERROR(IF(Loan_Not_Paid*Values_Entered,Payment_Number,""), "")</f>
        <v>58</v>
      </c>
      <c r="C84" s="12">
        <f>IFERROR(IF(Loan_Not_Paid*Values_Entered,Payment_Date,""), "")</f>
        <v>45910</v>
      </c>
      <c r="D84" s="13">
        <f>IFERROR(IF(Loan_Not_Paid*Values_Entered,Beginning_Balance,""), "")</f>
        <v>401.96252422112957</v>
      </c>
      <c r="E84" s="13">
        <f>IFERROR(IF(Loan_Not_Paid*Values_Entered,Monthly_Payment,""), "")</f>
        <v>135.32961070599541</v>
      </c>
      <c r="F84" s="13">
        <f>IFERROR(IF(Loan_Not_Paid*Values_Entered,Principal,""), "")</f>
        <v>133.31979808489092</v>
      </c>
      <c r="G84" s="13">
        <f>IFERROR(IF(Loan_Not_Paid*Values_Entered,Interest,""), "")</f>
        <v>2.0098126211044915</v>
      </c>
      <c r="H84" s="26">
        <f>IFERROR(IF(Loan_Not_Paid*Values_Entered,Ending_Balance,""), "")</f>
        <v>268.64272613624416</v>
      </c>
    </row>
    <row r="85" spans="2:8" x14ac:dyDescent="0.2">
      <c r="B85" s="25">
        <f>IFERROR(IF(Loan_Not_Paid*Values_Entered,Payment_Number,""), "")</f>
        <v>59</v>
      </c>
      <c r="C85" s="12">
        <f>IFERROR(IF(Loan_Not_Paid*Values_Entered,Payment_Date,""), "")</f>
        <v>45940</v>
      </c>
      <c r="D85" s="13">
        <f>IFERROR(IF(Loan_Not_Paid*Values_Entered,Beginning_Balance,""), "")</f>
        <v>268.64272613624416</v>
      </c>
      <c r="E85" s="13">
        <f>IFERROR(IF(Loan_Not_Paid*Values_Entered,Monthly_Payment,""), "")</f>
        <v>135.32961070599541</v>
      </c>
      <c r="F85" s="13">
        <f>IFERROR(IF(Loan_Not_Paid*Values_Entered,Principal,""), "")</f>
        <v>133.98639707531535</v>
      </c>
      <c r="G85" s="13">
        <f>IFERROR(IF(Loan_Not_Paid*Values_Entered,Interest,""), "")</f>
        <v>1.3432136306800369</v>
      </c>
      <c r="H85" s="26">
        <f>IFERROR(IF(Loan_Not_Paid*Values_Entered,Ending_Balance,""), "")</f>
        <v>134.65632906093379</v>
      </c>
    </row>
    <row r="86" spans="2:8" ht="15" thickBot="1" x14ac:dyDescent="0.25">
      <c r="B86" s="27">
        <f>IFERROR(IF(Loan_Not_Paid*Values_Entered,Payment_Number,""), "")</f>
        <v>60</v>
      </c>
      <c r="C86" s="28">
        <f>IFERROR(IF(Loan_Not_Paid*Values_Entered,Payment_Date,""), "")</f>
        <v>45971</v>
      </c>
      <c r="D86" s="29">
        <f>IFERROR(IF(Loan_Not_Paid*Values_Entered,Beginning_Balance,""), "")</f>
        <v>134.65632906093379</v>
      </c>
      <c r="E86" s="29">
        <f>IFERROR(IF(Loan_Not_Paid*Values_Entered,Monthly_Payment,""), "")</f>
        <v>135.32961070599541</v>
      </c>
      <c r="F86" s="29">
        <f>IFERROR(IF(Loan_Not_Paid*Values_Entered,Principal,""), "")</f>
        <v>134.65632906069195</v>
      </c>
      <c r="G86" s="29">
        <f>IFERROR(IF(Loan_Not_Paid*Values_Entered,Interest,""), "")</f>
        <v>0.67328164530345991</v>
      </c>
      <c r="H86" s="30">
        <f>IFERROR(IF(Loan_Not_Paid*Values_Entered,Ending_Balance,""), "")</f>
        <v>2.4920154828578234E-10</v>
      </c>
    </row>
    <row r="87" spans="2:8" x14ac:dyDescent="0.2">
      <c r="B87" s="38" t="str">
        <f>IFERROR(IF(Loan_Not_Paid*Values_Entered,Payment_Number,""), "")</f>
        <v/>
      </c>
      <c r="C87" s="39" t="str">
        <f>IFERROR(IF(Loan_Not_Paid*Values_Entered,Payment_Date,""), "")</f>
        <v/>
      </c>
      <c r="D87" s="40" t="str">
        <f>IFERROR(IF(Loan_Not_Paid*Values_Entered,Beginning_Balance,""), "")</f>
        <v/>
      </c>
      <c r="E87" s="40" t="str">
        <f>IFERROR(IF(Loan_Not_Paid*Values_Entered,Monthly_Payment,""), "")</f>
        <v/>
      </c>
      <c r="F87" s="40" t="str">
        <f>IFERROR(IF(Loan_Not_Paid*Values_Entered,Principal,""), "")</f>
        <v/>
      </c>
      <c r="G87" s="40" t="str">
        <f>IFERROR(IF(Loan_Not_Paid*Values_Entered,Interest,""), "")</f>
        <v/>
      </c>
      <c r="H87" s="40" t="str">
        <f>IFERROR(IF(Loan_Not_Paid*Values_Entered,Ending_Balance,""), "")</f>
        <v/>
      </c>
    </row>
    <row r="88" spans="2:8" x14ac:dyDescent="0.2">
      <c r="B88" s="38" t="str">
        <f>IFERROR(IF(Loan_Not_Paid*Values_Entered,Payment_Number,""), "")</f>
        <v/>
      </c>
      <c r="C88" s="39" t="str">
        <f>IFERROR(IF(Loan_Not_Paid*Values_Entered,Payment_Date,""), "")</f>
        <v/>
      </c>
      <c r="D88" s="40" t="str">
        <f>IFERROR(IF(Loan_Not_Paid*Values_Entered,Beginning_Balance,""), "")</f>
        <v/>
      </c>
      <c r="E88" s="40" t="str">
        <f>IFERROR(IF(Loan_Not_Paid*Values_Entered,Monthly_Payment,""), "")</f>
        <v/>
      </c>
      <c r="F88" s="40" t="str">
        <f>IFERROR(IF(Loan_Not_Paid*Values_Entered,Principal,""), "")</f>
        <v/>
      </c>
      <c r="G88" s="40" t="str">
        <f>IFERROR(IF(Loan_Not_Paid*Values_Entered,Interest,""), "")</f>
        <v/>
      </c>
      <c r="H88" s="40" t="str">
        <f>IFERROR(IF(Loan_Not_Paid*Values_Entered,Ending_Balance,""), "")</f>
        <v/>
      </c>
    </row>
    <row r="89" spans="2:8" x14ac:dyDescent="0.2">
      <c r="B89" s="38" t="str">
        <f>IFERROR(IF(Loan_Not_Paid*Values_Entered,Payment_Number,""), "")</f>
        <v/>
      </c>
      <c r="C89" s="39" t="str">
        <f>IFERROR(IF(Loan_Not_Paid*Values_Entered,Payment_Date,""), "")</f>
        <v/>
      </c>
      <c r="D89" s="40" t="str">
        <f>IFERROR(IF(Loan_Not_Paid*Values_Entered,Beginning_Balance,""), "")</f>
        <v/>
      </c>
      <c r="E89" s="40" t="str">
        <f>IFERROR(IF(Loan_Not_Paid*Values_Entered,Monthly_Payment,""), "")</f>
        <v/>
      </c>
      <c r="F89" s="40" t="str">
        <f>IFERROR(IF(Loan_Not_Paid*Values_Entered,Principal,""), "")</f>
        <v/>
      </c>
      <c r="G89" s="40" t="str">
        <f>IFERROR(IF(Loan_Not_Paid*Values_Entered,Interest,""), "")</f>
        <v/>
      </c>
      <c r="H89" s="40" t="str">
        <f>IFERROR(IF(Loan_Not_Paid*Values_Entered,Ending_Balance,""), "")</f>
        <v/>
      </c>
    </row>
    <row r="90" spans="2:8" x14ac:dyDescent="0.2">
      <c r="B90" s="38" t="str">
        <f>IFERROR(IF(Loan_Not_Paid*Values_Entered,Payment_Number,""), "")</f>
        <v/>
      </c>
      <c r="C90" s="39" t="str">
        <f>IFERROR(IF(Loan_Not_Paid*Values_Entered,Payment_Date,""), "")</f>
        <v/>
      </c>
      <c r="D90" s="40" t="str">
        <f>IFERROR(IF(Loan_Not_Paid*Values_Entered,Beginning_Balance,""), "")</f>
        <v/>
      </c>
      <c r="E90" s="40" t="str">
        <f>IFERROR(IF(Loan_Not_Paid*Values_Entered,Monthly_Payment,""), "")</f>
        <v/>
      </c>
      <c r="F90" s="40" t="str">
        <f>IFERROR(IF(Loan_Not_Paid*Values_Entered,Principal,""), "")</f>
        <v/>
      </c>
      <c r="G90" s="40" t="str">
        <f>IFERROR(IF(Loan_Not_Paid*Values_Entered,Interest,""), "")</f>
        <v/>
      </c>
      <c r="H90" s="40" t="str">
        <f>IFERROR(IF(Loan_Not_Paid*Values_Entered,Ending_Balance,""), "")</f>
        <v/>
      </c>
    </row>
    <row r="91" spans="2:8" x14ac:dyDescent="0.2">
      <c r="B91" s="38" t="str">
        <f>IFERROR(IF(Loan_Not_Paid*Values_Entered,Payment_Number,""), "")</f>
        <v/>
      </c>
      <c r="C91" s="39" t="str">
        <f>IFERROR(IF(Loan_Not_Paid*Values_Entered,Payment_Date,""), "")</f>
        <v/>
      </c>
      <c r="D91" s="40" t="str">
        <f>IFERROR(IF(Loan_Not_Paid*Values_Entered,Beginning_Balance,""), "")</f>
        <v/>
      </c>
      <c r="E91" s="40" t="str">
        <f>IFERROR(IF(Loan_Not_Paid*Values_Entered,Monthly_Payment,""), "")</f>
        <v/>
      </c>
      <c r="F91" s="40" t="str">
        <f>IFERROR(IF(Loan_Not_Paid*Values_Entered,Principal,""), "")</f>
        <v/>
      </c>
      <c r="G91" s="40" t="str">
        <f>IFERROR(IF(Loan_Not_Paid*Values_Entered,Interest,""), "")</f>
        <v/>
      </c>
      <c r="H91" s="40" t="str">
        <f>IFERROR(IF(Loan_Not_Paid*Values_Entered,Ending_Balance,""), "")</f>
        <v/>
      </c>
    </row>
    <row r="92" spans="2:8" x14ac:dyDescent="0.2">
      <c r="B92" s="38" t="str">
        <f>IFERROR(IF(Loan_Not_Paid*Values_Entered,Payment_Number,""), "")</f>
        <v/>
      </c>
      <c r="C92" s="39" t="str">
        <f>IFERROR(IF(Loan_Not_Paid*Values_Entered,Payment_Date,""), "")</f>
        <v/>
      </c>
      <c r="D92" s="40" t="str">
        <f>IFERROR(IF(Loan_Not_Paid*Values_Entered,Beginning_Balance,""), "")</f>
        <v/>
      </c>
      <c r="E92" s="40" t="str">
        <f>IFERROR(IF(Loan_Not_Paid*Values_Entered,Monthly_Payment,""), "")</f>
        <v/>
      </c>
      <c r="F92" s="40" t="str">
        <f>IFERROR(IF(Loan_Not_Paid*Values_Entered,Principal,""), "")</f>
        <v/>
      </c>
      <c r="G92" s="40" t="str">
        <f>IFERROR(IF(Loan_Not_Paid*Values_Entered,Interest,""), "")</f>
        <v/>
      </c>
      <c r="H92" s="40" t="str">
        <f>IFERROR(IF(Loan_Not_Paid*Values_Entered,Ending_Balance,""), "")</f>
        <v/>
      </c>
    </row>
    <row r="93" spans="2:8" x14ac:dyDescent="0.2">
      <c r="B93" s="38" t="str">
        <f>IFERROR(IF(Loan_Not_Paid*Values_Entered,Payment_Number,""), "")</f>
        <v/>
      </c>
      <c r="C93" s="39" t="str">
        <f>IFERROR(IF(Loan_Not_Paid*Values_Entered,Payment_Date,""), "")</f>
        <v/>
      </c>
      <c r="D93" s="40" t="str">
        <f>IFERROR(IF(Loan_Not_Paid*Values_Entered,Beginning_Balance,""), "")</f>
        <v/>
      </c>
      <c r="E93" s="40" t="str">
        <f>IFERROR(IF(Loan_Not_Paid*Values_Entered,Monthly_Payment,""), "")</f>
        <v/>
      </c>
      <c r="F93" s="40" t="str">
        <f>IFERROR(IF(Loan_Not_Paid*Values_Entered,Principal,""), "")</f>
        <v/>
      </c>
      <c r="G93" s="40" t="str">
        <f>IFERROR(IF(Loan_Not_Paid*Values_Entered,Interest,""), "")</f>
        <v/>
      </c>
      <c r="H93" s="40" t="str">
        <f>IFERROR(IF(Loan_Not_Paid*Values_Entered,Ending_Balance,""), "")</f>
        <v/>
      </c>
    </row>
    <row r="94" spans="2:8" x14ac:dyDescent="0.2">
      <c r="B94" s="38" t="str">
        <f>IFERROR(IF(Loan_Not_Paid*Values_Entered,Payment_Number,""), "")</f>
        <v/>
      </c>
      <c r="C94" s="39" t="str">
        <f>IFERROR(IF(Loan_Not_Paid*Values_Entered,Payment_Date,""), "")</f>
        <v/>
      </c>
      <c r="D94" s="40" t="str">
        <f>IFERROR(IF(Loan_Not_Paid*Values_Entered,Beginning_Balance,""), "")</f>
        <v/>
      </c>
      <c r="E94" s="40" t="str">
        <f>IFERROR(IF(Loan_Not_Paid*Values_Entered,Monthly_Payment,""), "")</f>
        <v/>
      </c>
      <c r="F94" s="40" t="str">
        <f>IFERROR(IF(Loan_Not_Paid*Values_Entered,Principal,""), "")</f>
        <v/>
      </c>
      <c r="G94" s="40" t="str">
        <f>IFERROR(IF(Loan_Not_Paid*Values_Entered,Interest,""), "")</f>
        <v/>
      </c>
      <c r="H94" s="40" t="str">
        <f>IFERROR(IF(Loan_Not_Paid*Values_Entered,Ending_Balance,""), "")</f>
        <v/>
      </c>
    </row>
    <row r="95" spans="2:8" x14ac:dyDescent="0.2">
      <c r="B95" s="38" t="str">
        <f>IFERROR(IF(Loan_Not_Paid*Values_Entered,Payment_Number,""), "")</f>
        <v/>
      </c>
      <c r="C95" s="39" t="str">
        <f>IFERROR(IF(Loan_Not_Paid*Values_Entered,Payment_Date,""), "")</f>
        <v/>
      </c>
      <c r="D95" s="40" t="str">
        <f>IFERROR(IF(Loan_Not_Paid*Values_Entered,Beginning_Balance,""), "")</f>
        <v/>
      </c>
      <c r="E95" s="40" t="str">
        <f>IFERROR(IF(Loan_Not_Paid*Values_Entered,Monthly_Payment,""), "")</f>
        <v/>
      </c>
      <c r="F95" s="40" t="str">
        <f>IFERROR(IF(Loan_Not_Paid*Values_Entered,Principal,""), "")</f>
        <v/>
      </c>
      <c r="G95" s="40" t="str">
        <f>IFERROR(IF(Loan_Not_Paid*Values_Entered,Interest,""), "")</f>
        <v/>
      </c>
      <c r="H95" s="40" t="str">
        <f>IFERROR(IF(Loan_Not_Paid*Values_Entered,Ending_Balance,""), "")</f>
        <v/>
      </c>
    </row>
    <row r="96" spans="2:8" x14ac:dyDescent="0.2">
      <c r="B96" s="38" t="str">
        <f>IFERROR(IF(Loan_Not_Paid*Values_Entered,Payment_Number,""), "")</f>
        <v/>
      </c>
      <c r="C96" s="39" t="str">
        <f>IFERROR(IF(Loan_Not_Paid*Values_Entered,Payment_Date,""), "")</f>
        <v/>
      </c>
      <c r="D96" s="40" t="str">
        <f>IFERROR(IF(Loan_Not_Paid*Values_Entered,Beginning_Balance,""), "")</f>
        <v/>
      </c>
      <c r="E96" s="40" t="str">
        <f>IFERROR(IF(Loan_Not_Paid*Values_Entered,Monthly_Payment,""), "")</f>
        <v/>
      </c>
      <c r="F96" s="40" t="str">
        <f>IFERROR(IF(Loan_Not_Paid*Values_Entered,Principal,""), "")</f>
        <v/>
      </c>
      <c r="G96" s="40" t="str">
        <f>IFERROR(IF(Loan_Not_Paid*Values_Entered,Interest,""), "")</f>
        <v/>
      </c>
      <c r="H96" s="40" t="str">
        <f>IFERROR(IF(Loan_Not_Paid*Values_Entered,Ending_Balance,""), "")</f>
        <v/>
      </c>
    </row>
    <row r="97" spans="2:8" x14ac:dyDescent="0.2">
      <c r="B97" s="38" t="str">
        <f>IFERROR(IF(Loan_Not_Paid*Values_Entered,Payment_Number,""), "")</f>
        <v/>
      </c>
      <c r="C97" s="39" t="str">
        <f>IFERROR(IF(Loan_Not_Paid*Values_Entered,Payment_Date,""), "")</f>
        <v/>
      </c>
      <c r="D97" s="40" t="str">
        <f>IFERROR(IF(Loan_Not_Paid*Values_Entered,Beginning_Balance,""), "")</f>
        <v/>
      </c>
      <c r="E97" s="40" t="str">
        <f>IFERROR(IF(Loan_Not_Paid*Values_Entered,Monthly_Payment,""), "")</f>
        <v/>
      </c>
      <c r="F97" s="40" t="str">
        <f>IFERROR(IF(Loan_Not_Paid*Values_Entered,Principal,""), "")</f>
        <v/>
      </c>
      <c r="G97" s="40" t="str">
        <f>IFERROR(IF(Loan_Not_Paid*Values_Entered,Interest,""), "")</f>
        <v/>
      </c>
      <c r="H97" s="40" t="str">
        <f>IFERROR(IF(Loan_Not_Paid*Values_Entered,Ending_Balance,""), "")</f>
        <v/>
      </c>
    </row>
    <row r="98" spans="2:8" x14ac:dyDescent="0.2">
      <c r="B98" s="38" t="str">
        <f>IFERROR(IF(Loan_Not_Paid*Values_Entered,Payment_Number,""), "")</f>
        <v/>
      </c>
      <c r="C98" s="39" t="str">
        <f>IFERROR(IF(Loan_Not_Paid*Values_Entered,Payment_Date,""), "")</f>
        <v/>
      </c>
      <c r="D98" s="40" t="str">
        <f>IFERROR(IF(Loan_Not_Paid*Values_Entered,Beginning_Balance,""), "")</f>
        <v/>
      </c>
      <c r="E98" s="40" t="str">
        <f>IFERROR(IF(Loan_Not_Paid*Values_Entered,Monthly_Payment,""), "")</f>
        <v/>
      </c>
      <c r="F98" s="40" t="str">
        <f>IFERROR(IF(Loan_Not_Paid*Values_Entered,Principal,""), "")</f>
        <v/>
      </c>
      <c r="G98" s="40" t="str">
        <f>IFERROR(IF(Loan_Not_Paid*Values_Entered,Interest,""), "")</f>
        <v/>
      </c>
      <c r="H98" s="40" t="str">
        <f>IFERROR(IF(Loan_Not_Paid*Values_Entered,Ending_Balance,""), "")</f>
        <v/>
      </c>
    </row>
    <row r="99" spans="2:8" x14ac:dyDescent="0.2">
      <c r="B99" s="38" t="str">
        <f>IFERROR(IF(Loan_Not_Paid*Values_Entered,Payment_Number,""), "")</f>
        <v/>
      </c>
      <c r="C99" s="39" t="str">
        <f>IFERROR(IF(Loan_Not_Paid*Values_Entered,Payment_Date,""), "")</f>
        <v/>
      </c>
      <c r="D99" s="40" t="str">
        <f>IFERROR(IF(Loan_Not_Paid*Values_Entered,Beginning_Balance,""), "")</f>
        <v/>
      </c>
      <c r="E99" s="40" t="str">
        <f>IFERROR(IF(Loan_Not_Paid*Values_Entered,Monthly_Payment,""), "")</f>
        <v/>
      </c>
      <c r="F99" s="40" t="str">
        <f>IFERROR(IF(Loan_Not_Paid*Values_Entered,Principal,""), "")</f>
        <v/>
      </c>
      <c r="G99" s="40" t="str">
        <f>IFERROR(IF(Loan_Not_Paid*Values_Entered,Interest,""), "")</f>
        <v/>
      </c>
      <c r="H99" s="40" t="str">
        <f>IFERROR(IF(Loan_Not_Paid*Values_Entered,Ending_Balance,""), "")</f>
        <v/>
      </c>
    </row>
    <row r="100" spans="2:8" x14ac:dyDescent="0.2">
      <c r="B100" s="38" t="str">
        <f>IFERROR(IF(Loan_Not_Paid*Values_Entered,Payment_Number,""), "")</f>
        <v/>
      </c>
      <c r="C100" s="39" t="str">
        <f>IFERROR(IF(Loan_Not_Paid*Values_Entered,Payment_Date,""), "")</f>
        <v/>
      </c>
      <c r="D100" s="40" t="str">
        <f>IFERROR(IF(Loan_Not_Paid*Values_Entered,Beginning_Balance,""), "")</f>
        <v/>
      </c>
      <c r="E100" s="40" t="str">
        <f>IFERROR(IF(Loan_Not_Paid*Values_Entered,Monthly_Payment,""), "")</f>
        <v/>
      </c>
      <c r="F100" s="40" t="str">
        <f>IFERROR(IF(Loan_Not_Paid*Values_Entered,Principal,""), "")</f>
        <v/>
      </c>
      <c r="G100" s="40" t="str">
        <f>IFERROR(IF(Loan_Not_Paid*Values_Entered,Interest,""), "")</f>
        <v/>
      </c>
      <c r="H100" s="40" t="str">
        <f>IFERROR(IF(Loan_Not_Paid*Values_Entered,Ending_Balance,""), "")</f>
        <v/>
      </c>
    </row>
    <row r="101" spans="2:8" x14ac:dyDescent="0.2">
      <c r="B101" s="38" t="str">
        <f>IFERROR(IF(Loan_Not_Paid*Values_Entered,Payment_Number,""), "")</f>
        <v/>
      </c>
      <c r="C101" s="39" t="str">
        <f>IFERROR(IF(Loan_Not_Paid*Values_Entered,Payment_Date,""), "")</f>
        <v/>
      </c>
      <c r="D101" s="40" t="str">
        <f>IFERROR(IF(Loan_Not_Paid*Values_Entered,Beginning_Balance,""), "")</f>
        <v/>
      </c>
      <c r="E101" s="40" t="str">
        <f>IFERROR(IF(Loan_Not_Paid*Values_Entered,Monthly_Payment,""), "")</f>
        <v/>
      </c>
      <c r="F101" s="40" t="str">
        <f>IFERROR(IF(Loan_Not_Paid*Values_Entered,Principal,""), "")</f>
        <v/>
      </c>
      <c r="G101" s="40" t="str">
        <f>IFERROR(IF(Loan_Not_Paid*Values_Entered,Interest,""), "")</f>
        <v/>
      </c>
      <c r="H101" s="40" t="str">
        <f>IFERROR(IF(Loan_Not_Paid*Values_Entered,Ending_Balance,""), "")</f>
        <v/>
      </c>
    </row>
    <row r="102" spans="2:8" x14ac:dyDescent="0.2">
      <c r="B102" s="38" t="str">
        <f>IFERROR(IF(Loan_Not_Paid*Values_Entered,Payment_Number,""), "")</f>
        <v/>
      </c>
      <c r="C102" s="39" t="str">
        <f>IFERROR(IF(Loan_Not_Paid*Values_Entered,Payment_Date,""), "")</f>
        <v/>
      </c>
      <c r="D102" s="40" t="str">
        <f>IFERROR(IF(Loan_Not_Paid*Values_Entered,Beginning_Balance,""), "")</f>
        <v/>
      </c>
      <c r="E102" s="40" t="str">
        <f>IFERROR(IF(Loan_Not_Paid*Values_Entered,Monthly_Payment,""), "")</f>
        <v/>
      </c>
      <c r="F102" s="40" t="str">
        <f>IFERROR(IF(Loan_Not_Paid*Values_Entered,Principal,""), "")</f>
        <v/>
      </c>
      <c r="G102" s="40" t="str">
        <f>IFERROR(IF(Loan_Not_Paid*Values_Entered,Interest,""), "")</f>
        <v/>
      </c>
      <c r="H102" s="40" t="str">
        <f>IFERROR(IF(Loan_Not_Paid*Values_Entered,Ending_Balance,""), "")</f>
        <v/>
      </c>
    </row>
    <row r="103" spans="2:8" x14ac:dyDescent="0.2">
      <c r="B103" s="38" t="str">
        <f>IFERROR(IF(Loan_Not_Paid*Values_Entered,Payment_Number,""), "")</f>
        <v/>
      </c>
      <c r="C103" s="39" t="str">
        <f>IFERROR(IF(Loan_Not_Paid*Values_Entered,Payment_Date,""), "")</f>
        <v/>
      </c>
      <c r="D103" s="40" t="str">
        <f>IFERROR(IF(Loan_Not_Paid*Values_Entered,Beginning_Balance,""), "")</f>
        <v/>
      </c>
      <c r="E103" s="40" t="str">
        <f>IFERROR(IF(Loan_Not_Paid*Values_Entered,Monthly_Payment,""), "")</f>
        <v/>
      </c>
      <c r="F103" s="40" t="str">
        <f>IFERROR(IF(Loan_Not_Paid*Values_Entered,Principal,""), "")</f>
        <v/>
      </c>
      <c r="G103" s="40" t="str">
        <f>IFERROR(IF(Loan_Not_Paid*Values_Entered,Interest,""), "")</f>
        <v/>
      </c>
      <c r="H103" s="40" t="str">
        <f>IFERROR(IF(Loan_Not_Paid*Values_Entered,Ending_Balance,""), "")</f>
        <v/>
      </c>
    </row>
    <row r="104" spans="2:8" x14ac:dyDescent="0.2">
      <c r="B104" s="38" t="str">
        <f>IFERROR(IF(Loan_Not_Paid*Values_Entered,Payment_Number,""), "")</f>
        <v/>
      </c>
      <c r="C104" s="39" t="str">
        <f>IFERROR(IF(Loan_Not_Paid*Values_Entered,Payment_Date,""), "")</f>
        <v/>
      </c>
      <c r="D104" s="40" t="str">
        <f>IFERROR(IF(Loan_Not_Paid*Values_Entered,Beginning_Balance,""), "")</f>
        <v/>
      </c>
      <c r="E104" s="40" t="str">
        <f>IFERROR(IF(Loan_Not_Paid*Values_Entered,Monthly_Payment,""), "")</f>
        <v/>
      </c>
      <c r="F104" s="40" t="str">
        <f>IFERROR(IF(Loan_Not_Paid*Values_Entered,Principal,""), "")</f>
        <v/>
      </c>
      <c r="G104" s="40" t="str">
        <f>IFERROR(IF(Loan_Not_Paid*Values_Entered,Interest,""), "")</f>
        <v/>
      </c>
      <c r="H104" s="40" t="str">
        <f>IFERROR(IF(Loan_Not_Paid*Values_Entered,Ending_Balance,""), "")</f>
        <v/>
      </c>
    </row>
    <row r="105" spans="2:8" x14ac:dyDescent="0.2">
      <c r="B105" s="38" t="str">
        <f>IFERROR(IF(Loan_Not_Paid*Values_Entered,Payment_Number,""), "")</f>
        <v/>
      </c>
      <c r="C105" s="39" t="str">
        <f>IFERROR(IF(Loan_Not_Paid*Values_Entered,Payment_Date,""), "")</f>
        <v/>
      </c>
      <c r="D105" s="40" t="str">
        <f>IFERROR(IF(Loan_Not_Paid*Values_Entered,Beginning_Balance,""), "")</f>
        <v/>
      </c>
      <c r="E105" s="40" t="str">
        <f>IFERROR(IF(Loan_Not_Paid*Values_Entered,Monthly_Payment,""), "")</f>
        <v/>
      </c>
      <c r="F105" s="40" t="str">
        <f>IFERROR(IF(Loan_Not_Paid*Values_Entered,Principal,""), "")</f>
        <v/>
      </c>
      <c r="G105" s="40" t="str">
        <f>IFERROR(IF(Loan_Not_Paid*Values_Entered,Interest,""), "")</f>
        <v/>
      </c>
      <c r="H105" s="40" t="str">
        <f>IFERROR(IF(Loan_Not_Paid*Values_Entered,Ending_Balance,""), "")</f>
        <v/>
      </c>
    </row>
    <row r="106" spans="2:8" x14ac:dyDescent="0.2">
      <c r="B106" s="38" t="str">
        <f>IFERROR(IF(Loan_Not_Paid*Values_Entered,Payment_Number,""), "")</f>
        <v/>
      </c>
      <c r="C106" s="39" t="str">
        <f>IFERROR(IF(Loan_Not_Paid*Values_Entered,Payment_Date,""), "")</f>
        <v/>
      </c>
      <c r="D106" s="40" t="str">
        <f>IFERROR(IF(Loan_Not_Paid*Values_Entered,Beginning_Balance,""), "")</f>
        <v/>
      </c>
      <c r="E106" s="40" t="str">
        <f>IFERROR(IF(Loan_Not_Paid*Values_Entered,Monthly_Payment,""), "")</f>
        <v/>
      </c>
      <c r="F106" s="40" t="str">
        <f>IFERROR(IF(Loan_Not_Paid*Values_Entered,Principal,""), "")</f>
        <v/>
      </c>
      <c r="G106" s="40" t="str">
        <f>IFERROR(IF(Loan_Not_Paid*Values_Entered,Interest,""), "")</f>
        <v/>
      </c>
      <c r="H106" s="40" t="str">
        <f>IFERROR(IF(Loan_Not_Paid*Values_Entered,Ending_Balance,""), "")</f>
        <v/>
      </c>
    </row>
    <row r="107" spans="2:8" x14ac:dyDescent="0.2">
      <c r="B107" s="38" t="str">
        <f>IFERROR(IF(Loan_Not_Paid*Values_Entered,Payment_Number,""), "")</f>
        <v/>
      </c>
      <c r="C107" s="39" t="str">
        <f>IFERROR(IF(Loan_Not_Paid*Values_Entered,Payment_Date,""), "")</f>
        <v/>
      </c>
      <c r="D107" s="40" t="str">
        <f>IFERROR(IF(Loan_Not_Paid*Values_Entered,Beginning_Balance,""), "")</f>
        <v/>
      </c>
      <c r="E107" s="40" t="str">
        <f>IFERROR(IF(Loan_Not_Paid*Values_Entered,Monthly_Payment,""), "")</f>
        <v/>
      </c>
      <c r="F107" s="40" t="str">
        <f>IFERROR(IF(Loan_Not_Paid*Values_Entered,Principal,""), "")</f>
        <v/>
      </c>
      <c r="G107" s="40" t="str">
        <f>IFERROR(IF(Loan_Not_Paid*Values_Entered,Interest,""), "")</f>
        <v/>
      </c>
      <c r="H107" s="40" t="str">
        <f>IFERROR(IF(Loan_Not_Paid*Values_Entered,Ending_Balance,""), "")</f>
        <v/>
      </c>
    </row>
    <row r="108" spans="2:8" x14ac:dyDescent="0.2">
      <c r="B108" s="38" t="str">
        <f>IFERROR(IF(Loan_Not_Paid*Values_Entered,Payment_Number,""), "")</f>
        <v/>
      </c>
      <c r="C108" s="39" t="str">
        <f>IFERROR(IF(Loan_Not_Paid*Values_Entered,Payment_Date,""), "")</f>
        <v/>
      </c>
      <c r="D108" s="40" t="str">
        <f>IFERROR(IF(Loan_Not_Paid*Values_Entered,Beginning_Balance,""), "")</f>
        <v/>
      </c>
      <c r="E108" s="40" t="str">
        <f>IFERROR(IF(Loan_Not_Paid*Values_Entered,Monthly_Payment,""), "")</f>
        <v/>
      </c>
      <c r="F108" s="40" t="str">
        <f>IFERROR(IF(Loan_Not_Paid*Values_Entered,Principal,""), "")</f>
        <v/>
      </c>
      <c r="G108" s="40" t="str">
        <f>IFERROR(IF(Loan_Not_Paid*Values_Entered,Interest,""), "")</f>
        <v/>
      </c>
      <c r="H108" s="40" t="str">
        <f>IFERROR(IF(Loan_Not_Paid*Values_Entered,Ending_Balance,""), "")</f>
        <v/>
      </c>
    </row>
    <row r="109" spans="2:8" x14ac:dyDescent="0.2">
      <c r="B109" s="38" t="str">
        <f>IFERROR(IF(Loan_Not_Paid*Values_Entered,Payment_Number,""), "")</f>
        <v/>
      </c>
      <c r="C109" s="39" t="str">
        <f>IFERROR(IF(Loan_Not_Paid*Values_Entered,Payment_Date,""), "")</f>
        <v/>
      </c>
      <c r="D109" s="40" t="str">
        <f>IFERROR(IF(Loan_Not_Paid*Values_Entered,Beginning_Balance,""), "")</f>
        <v/>
      </c>
      <c r="E109" s="40" t="str">
        <f>IFERROR(IF(Loan_Not_Paid*Values_Entered,Monthly_Payment,""), "")</f>
        <v/>
      </c>
      <c r="F109" s="40" t="str">
        <f>IFERROR(IF(Loan_Not_Paid*Values_Entered,Principal,""), "")</f>
        <v/>
      </c>
      <c r="G109" s="40" t="str">
        <f>IFERROR(IF(Loan_Not_Paid*Values_Entered,Interest,""), "")</f>
        <v/>
      </c>
      <c r="H109" s="40" t="str">
        <f>IFERROR(IF(Loan_Not_Paid*Values_Entered,Ending_Balance,""), "")</f>
        <v/>
      </c>
    </row>
    <row r="110" spans="2:8" x14ac:dyDescent="0.2">
      <c r="B110" s="38" t="str">
        <f>IFERROR(IF(Loan_Not_Paid*Values_Entered,Payment_Number,""), "")</f>
        <v/>
      </c>
      <c r="C110" s="39" t="str">
        <f>IFERROR(IF(Loan_Not_Paid*Values_Entered,Payment_Date,""), "")</f>
        <v/>
      </c>
      <c r="D110" s="40" t="str">
        <f>IFERROR(IF(Loan_Not_Paid*Values_Entered,Beginning_Balance,""), "")</f>
        <v/>
      </c>
      <c r="E110" s="40" t="str">
        <f>IFERROR(IF(Loan_Not_Paid*Values_Entered,Monthly_Payment,""), "")</f>
        <v/>
      </c>
      <c r="F110" s="40" t="str">
        <f>IFERROR(IF(Loan_Not_Paid*Values_Entered,Principal,""), "")</f>
        <v/>
      </c>
      <c r="G110" s="40" t="str">
        <f>IFERROR(IF(Loan_Not_Paid*Values_Entered,Interest,""), "")</f>
        <v/>
      </c>
      <c r="H110" s="40" t="str">
        <f>IFERROR(IF(Loan_Not_Paid*Values_Entered,Ending_Balance,""), "")</f>
        <v/>
      </c>
    </row>
    <row r="111" spans="2:8" x14ac:dyDescent="0.2">
      <c r="B111" s="38" t="str">
        <f>IFERROR(IF(Loan_Not_Paid*Values_Entered,Payment_Number,""), "")</f>
        <v/>
      </c>
      <c r="C111" s="39" t="str">
        <f>IFERROR(IF(Loan_Not_Paid*Values_Entered,Payment_Date,""), "")</f>
        <v/>
      </c>
      <c r="D111" s="40" t="str">
        <f>IFERROR(IF(Loan_Not_Paid*Values_Entered,Beginning_Balance,""), "")</f>
        <v/>
      </c>
      <c r="E111" s="40" t="str">
        <f>IFERROR(IF(Loan_Not_Paid*Values_Entered,Monthly_Payment,""), "")</f>
        <v/>
      </c>
      <c r="F111" s="40" t="str">
        <f>IFERROR(IF(Loan_Not_Paid*Values_Entered,Principal,""), "")</f>
        <v/>
      </c>
      <c r="G111" s="40" t="str">
        <f>IFERROR(IF(Loan_Not_Paid*Values_Entered,Interest,""), "")</f>
        <v/>
      </c>
      <c r="H111" s="40" t="str">
        <f>IFERROR(IF(Loan_Not_Paid*Values_Entered,Ending_Balance,""), "")</f>
        <v/>
      </c>
    </row>
    <row r="112" spans="2:8" x14ac:dyDescent="0.2">
      <c r="B112" s="38" t="str">
        <f>IFERROR(IF(Loan_Not_Paid*Values_Entered,Payment_Number,""), "")</f>
        <v/>
      </c>
      <c r="C112" s="39" t="str">
        <f>IFERROR(IF(Loan_Not_Paid*Values_Entered,Payment_Date,""), "")</f>
        <v/>
      </c>
      <c r="D112" s="40" t="str">
        <f>IFERROR(IF(Loan_Not_Paid*Values_Entered,Beginning_Balance,""), "")</f>
        <v/>
      </c>
      <c r="E112" s="40" t="str">
        <f>IFERROR(IF(Loan_Not_Paid*Values_Entered,Monthly_Payment,""), "")</f>
        <v/>
      </c>
      <c r="F112" s="40" t="str">
        <f>IFERROR(IF(Loan_Not_Paid*Values_Entered,Principal,""), "")</f>
        <v/>
      </c>
      <c r="G112" s="40" t="str">
        <f>IFERROR(IF(Loan_Not_Paid*Values_Entered,Interest,""), "")</f>
        <v/>
      </c>
      <c r="H112" s="40" t="str">
        <f>IFERROR(IF(Loan_Not_Paid*Values_Entered,Ending_Balance,""), "")</f>
        <v/>
      </c>
    </row>
    <row r="113" spans="2:8" x14ac:dyDescent="0.2">
      <c r="B113" s="38" t="str">
        <f>IFERROR(IF(Loan_Not_Paid*Values_Entered,Payment_Number,""), "")</f>
        <v/>
      </c>
      <c r="C113" s="39" t="str">
        <f>IFERROR(IF(Loan_Not_Paid*Values_Entered,Payment_Date,""), "")</f>
        <v/>
      </c>
      <c r="D113" s="40" t="str">
        <f>IFERROR(IF(Loan_Not_Paid*Values_Entered,Beginning_Balance,""), "")</f>
        <v/>
      </c>
      <c r="E113" s="40" t="str">
        <f>IFERROR(IF(Loan_Not_Paid*Values_Entered,Monthly_Payment,""), "")</f>
        <v/>
      </c>
      <c r="F113" s="40" t="str">
        <f>IFERROR(IF(Loan_Not_Paid*Values_Entered,Principal,""), "")</f>
        <v/>
      </c>
      <c r="G113" s="40" t="str">
        <f>IFERROR(IF(Loan_Not_Paid*Values_Entered,Interest,""), "")</f>
        <v/>
      </c>
      <c r="H113" s="40" t="str">
        <f>IFERROR(IF(Loan_Not_Paid*Values_Entered,Ending_Balance,""), "")</f>
        <v/>
      </c>
    </row>
    <row r="114" spans="2:8" x14ac:dyDescent="0.2">
      <c r="B114" s="38" t="str">
        <f>IFERROR(IF(Loan_Not_Paid*Values_Entered,Payment_Number,""), "")</f>
        <v/>
      </c>
      <c r="C114" s="39" t="str">
        <f>IFERROR(IF(Loan_Not_Paid*Values_Entered,Payment_Date,""), "")</f>
        <v/>
      </c>
      <c r="D114" s="40" t="str">
        <f>IFERROR(IF(Loan_Not_Paid*Values_Entered,Beginning_Balance,""), "")</f>
        <v/>
      </c>
      <c r="E114" s="40" t="str">
        <f>IFERROR(IF(Loan_Not_Paid*Values_Entered,Monthly_Payment,""), "")</f>
        <v/>
      </c>
      <c r="F114" s="40" t="str">
        <f>IFERROR(IF(Loan_Not_Paid*Values_Entered,Principal,""), "")</f>
        <v/>
      </c>
      <c r="G114" s="40" t="str">
        <f>IFERROR(IF(Loan_Not_Paid*Values_Entered,Interest,""), "")</f>
        <v/>
      </c>
      <c r="H114" s="40" t="str">
        <f>IFERROR(IF(Loan_Not_Paid*Values_Entered,Ending_Balance,""), "")</f>
        <v/>
      </c>
    </row>
    <row r="115" spans="2:8" x14ac:dyDescent="0.2">
      <c r="B115" s="38" t="str">
        <f>IFERROR(IF(Loan_Not_Paid*Values_Entered,Payment_Number,""), "")</f>
        <v/>
      </c>
      <c r="C115" s="39" t="str">
        <f>IFERROR(IF(Loan_Not_Paid*Values_Entered,Payment_Date,""), "")</f>
        <v/>
      </c>
      <c r="D115" s="40" t="str">
        <f>IFERROR(IF(Loan_Not_Paid*Values_Entered,Beginning_Balance,""), "")</f>
        <v/>
      </c>
      <c r="E115" s="40" t="str">
        <f>IFERROR(IF(Loan_Not_Paid*Values_Entered,Monthly_Payment,""), "")</f>
        <v/>
      </c>
      <c r="F115" s="40" t="str">
        <f>IFERROR(IF(Loan_Not_Paid*Values_Entered,Principal,""), "")</f>
        <v/>
      </c>
      <c r="G115" s="40" t="str">
        <f>IFERROR(IF(Loan_Not_Paid*Values_Entered,Interest,""), "")</f>
        <v/>
      </c>
      <c r="H115" s="40" t="str">
        <f>IFERROR(IF(Loan_Not_Paid*Values_Entered,Ending_Balance,""), "")</f>
        <v/>
      </c>
    </row>
    <row r="116" spans="2:8" x14ac:dyDescent="0.2">
      <c r="B116" s="38" t="str">
        <f>IFERROR(IF(Loan_Not_Paid*Values_Entered,Payment_Number,""), "")</f>
        <v/>
      </c>
      <c r="C116" s="39" t="str">
        <f>IFERROR(IF(Loan_Not_Paid*Values_Entered,Payment_Date,""), "")</f>
        <v/>
      </c>
      <c r="D116" s="40" t="str">
        <f>IFERROR(IF(Loan_Not_Paid*Values_Entered,Beginning_Balance,""), "")</f>
        <v/>
      </c>
      <c r="E116" s="40" t="str">
        <f>IFERROR(IF(Loan_Not_Paid*Values_Entered,Monthly_Payment,""), "")</f>
        <v/>
      </c>
      <c r="F116" s="40" t="str">
        <f>IFERROR(IF(Loan_Not_Paid*Values_Entered,Principal,""), "")</f>
        <v/>
      </c>
      <c r="G116" s="40" t="str">
        <f>IFERROR(IF(Loan_Not_Paid*Values_Entered,Interest,""), "")</f>
        <v/>
      </c>
      <c r="H116" s="40" t="str">
        <f>IFERROR(IF(Loan_Not_Paid*Values_Entered,Ending_Balance,""), "")</f>
        <v/>
      </c>
    </row>
    <row r="117" spans="2:8" ht="14.25" customHeight="1" x14ac:dyDescent="0.2">
      <c r="B117" s="38" t="str">
        <f>IFERROR(IF(Loan_Not_Paid*Values_Entered,Payment_Number,""), "")</f>
        <v/>
      </c>
      <c r="C117" s="39" t="str">
        <f>IFERROR(IF(Loan_Not_Paid*Values_Entered,Payment_Date,""), "")</f>
        <v/>
      </c>
      <c r="D117" s="40" t="str">
        <f>IFERROR(IF(Loan_Not_Paid*Values_Entered,Beginning_Balance,""), "")</f>
        <v/>
      </c>
      <c r="E117" s="40" t="str">
        <f>IFERROR(IF(Loan_Not_Paid*Values_Entered,Monthly_Payment,""), "")</f>
        <v/>
      </c>
      <c r="F117" s="40" t="str">
        <f>IFERROR(IF(Loan_Not_Paid*Values_Entered,Principal,""), "")</f>
        <v/>
      </c>
      <c r="G117" s="40" t="str">
        <f>IFERROR(IF(Loan_Not_Paid*Values_Entered,Interest,""), "")</f>
        <v/>
      </c>
      <c r="H117" s="40" t="str">
        <f>IFERROR(IF(Loan_Not_Paid*Values_Entered,Ending_Balance,""), "")</f>
        <v/>
      </c>
    </row>
    <row r="118" spans="2:8" x14ac:dyDescent="0.2">
      <c r="B118" s="38" t="str">
        <f>IFERROR(IF(Loan_Not_Paid*Values_Entered,Payment_Number,""), "")</f>
        <v/>
      </c>
      <c r="C118" s="39" t="str">
        <f>IFERROR(IF(Loan_Not_Paid*Values_Entered,Payment_Date,""), "")</f>
        <v/>
      </c>
      <c r="D118" s="40" t="str">
        <f>IFERROR(IF(Loan_Not_Paid*Values_Entered,Beginning_Balance,""), "")</f>
        <v/>
      </c>
      <c r="E118" s="40" t="str">
        <f>IFERROR(IF(Loan_Not_Paid*Values_Entered,Monthly_Payment,""), "")</f>
        <v/>
      </c>
      <c r="F118" s="40" t="str">
        <f>IFERROR(IF(Loan_Not_Paid*Values_Entered,Principal,""), "")</f>
        <v/>
      </c>
      <c r="G118" s="40" t="str">
        <f>IFERROR(IF(Loan_Not_Paid*Values_Entered,Interest,""), "")</f>
        <v/>
      </c>
      <c r="H118" s="40" t="str">
        <f>IFERROR(IF(Loan_Not_Paid*Values_Entered,Ending_Balance,""), "")</f>
        <v/>
      </c>
    </row>
    <row r="119" spans="2:8" x14ac:dyDescent="0.2">
      <c r="B119" s="38" t="str">
        <f>IFERROR(IF(Loan_Not_Paid*Values_Entered,Payment_Number,""), "")</f>
        <v/>
      </c>
      <c r="C119" s="39" t="str">
        <f>IFERROR(IF(Loan_Not_Paid*Values_Entered,Payment_Date,""), "")</f>
        <v/>
      </c>
      <c r="D119" s="40" t="str">
        <f>IFERROR(IF(Loan_Not_Paid*Values_Entered,Beginning_Balance,""), "")</f>
        <v/>
      </c>
      <c r="E119" s="40" t="str">
        <f>IFERROR(IF(Loan_Not_Paid*Values_Entered,Monthly_Payment,""), "")</f>
        <v/>
      </c>
      <c r="F119" s="40" t="str">
        <f>IFERROR(IF(Loan_Not_Paid*Values_Entered,Principal,""), "")</f>
        <v/>
      </c>
      <c r="G119" s="40" t="str">
        <f>IFERROR(IF(Loan_Not_Paid*Values_Entered,Interest,""), "")</f>
        <v/>
      </c>
      <c r="H119" s="40" t="str">
        <f>IFERROR(IF(Loan_Not_Paid*Values_Entered,Ending_Balance,""), "")</f>
        <v/>
      </c>
    </row>
    <row r="120" spans="2:8" x14ac:dyDescent="0.2">
      <c r="B120" s="38" t="str">
        <f>IFERROR(IF(Loan_Not_Paid*Values_Entered,Payment_Number,""), "")</f>
        <v/>
      </c>
      <c r="C120" s="39" t="str">
        <f>IFERROR(IF(Loan_Not_Paid*Values_Entered,Payment_Date,""), "")</f>
        <v/>
      </c>
      <c r="D120" s="40" t="str">
        <f>IFERROR(IF(Loan_Not_Paid*Values_Entered,Beginning_Balance,""), "")</f>
        <v/>
      </c>
      <c r="E120" s="40" t="str">
        <f>IFERROR(IF(Loan_Not_Paid*Values_Entered,Monthly_Payment,""), "")</f>
        <v/>
      </c>
      <c r="F120" s="40" t="str">
        <f>IFERROR(IF(Loan_Not_Paid*Values_Entered,Principal,""), "")</f>
        <v/>
      </c>
      <c r="G120" s="40" t="str">
        <f>IFERROR(IF(Loan_Not_Paid*Values_Entered,Interest,""), "")</f>
        <v/>
      </c>
      <c r="H120" s="40" t="str">
        <f>IFERROR(IF(Loan_Not_Paid*Values_Entered,Ending_Balance,""), "")</f>
        <v/>
      </c>
    </row>
    <row r="121" spans="2:8" x14ac:dyDescent="0.2">
      <c r="B121" s="38" t="str">
        <f>IFERROR(IF(Loan_Not_Paid*Values_Entered,Payment_Number,""), "")</f>
        <v/>
      </c>
      <c r="C121" s="39" t="str">
        <f>IFERROR(IF(Loan_Not_Paid*Values_Entered,Payment_Date,""), "")</f>
        <v/>
      </c>
      <c r="D121" s="40" t="str">
        <f>IFERROR(IF(Loan_Not_Paid*Values_Entered,Beginning_Balance,""), "")</f>
        <v/>
      </c>
      <c r="E121" s="40" t="str">
        <f>IFERROR(IF(Loan_Not_Paid*Values_Entered,Monthly_Payment,""), "")</f>
        <v/>
      </c>
      <c r="F121" s="40" t="str">
        <f>IFERROR(IF(Loan_Not_Paid*Values_Entered,Principal,""), "")</f>
        <v/>
      </c>
      <c r="G121" s="40" t="str">
        <f>IFERROR(IF(Loan_Not_Paid*Values_Entered,Interest,""), "")</f>
        <v/>
      </c>
      <c r="H121" s="40" t="str">
        <f>IFERROR(IF(Loan_Not_Paid*Values_Entered,Ending_Balance,""), "")</f>
        <v/>
      </c>
    </row>
    <row r="122" spans="2:8" x14ac:dyDescent="0.2">
      <c r="B122" s="38" t="str">
        <f>IFERROR(IF(Loan_Not_Paid*Values_Entered,Payment_Number,""), "")</f>
        <v/>
      </c>
      <c r="C122" s="39" t="str">
        <f>IFERROR(IF(Loan_Not_Paid*Values_Entered,Payment_Date,""), "")</f>
        <v/>
      </c>
      <c r="D122" s="40" t="str">
        <f>IFERROR(IF(Loan_Not_Paid*Values_Entered,Beginning_Balance,""), "")</f>
        <v/>
      </c>
      <c r="E122" s="40" t="str">
        <f>IFERROR(IF(Loan_Not_Paid*Values_Entered,Monthly_Payment,""), "")</f>
        <v/>
      </c>
      <c r="F122" s="40" t="str">
        <f>IFERROR(IF(Loan_Not_Paid*Values_Entered,Principal,""), "")</f>
        <v/>
      </c>
      <c r="G122" s="40" t="str">
        <f>IFERROR(IF(Loan_Not_Paid*Values_Entered,Interest,""), "")</f>
        <v/>
      </c>
      <c r="H122" s="40" t="str">
        <f>IFERROR(IF(Loan_Not_Paid*Values_Entered,Ending_Balance,""), "")</f>
        <v/>
      </c>
    </row>
    <row r="123" spans="2:8" x14ac:dyDescent="0.2">
      <c r="B123" s="38" t="str">
        <f>IFERROR(IF(Loan_Not_Paid*Values_Entered,Payment_Number,""), "")</f>
        <v/>
      </c>
      <c r="C123" s="39" t="str">
        <f>IFERROR(IF(Loan_Not_Paid*Values_Entered,Payment_Date,""), "")</f>
        <v/>
      </c>
      <c r="D123" s="40" t="str">
        <f>IFERROR(IF(Loan_Not_Paid*Values_Entered,Beginning_Balance,""), "")</f>
        <v/>
      </c>
      <c r="E123" s="40" t="str">
        <f>IFERROR(IF(Loan_Not_Paid*Values_Entered,Monthly_Payment,""), "")</f>
        <v/>
      </c>
      <c r="F123" s="40" t="str">
        <f>IFERROR(IF(Loan_Not_Paid*Values_Entered,Principal,""), "")</f>
        <v/>
      </c>
      <c r="G123" s="40" t="str">
        <f>IFERROR(IF(Loan_Not_Paid*Values_Entered,Interest,""), "")</f>
        <v/>
      </c>
      <c r="H123" s="40" t="str">
        <f>IFERROR(IF(Loan_Not_Paid*Values_Entered,Ending_Balance,""), "")</f>
        <v/>
      </c>
    </row>
    <row r="124" spans="2:8" x14ac:dyDescent="0.2">
      <c r="B124" s="38" t="str">
        <f>IFERROR(IF(Loan_Not_Paid*Values_Entered,Payment_Number,""), "")</f>
        <v/>
      </c>
      <c r="C124" s="39" t="str">
        <f>IFERROR(IF(Loan_Not_Paid*Values_Entered,Payment_Date,""), "")</f>
        <v/>
      </c>
      <c r="D124" s="40" t="str">
        <f>IFERROR(IF(Loan_Not_Paid*Values_Entered,Beginning_Balance,""), "")</f>
        <v/>
      </c>
      <c r="E124" s="40" t="str">
        <f>IFERROR(IF(Loan_Not_Paid*Values_Entered,Monthly_Payment,""), "")</f>
        <v/>
      </c>
      <c r="F124" s="40" t="str">
        <f>IFERROR(IF(Loan_Not_Paid*Values_Entered,Principal,""), "")</f>
        <v/>
      </c>
      <c r="G124" s="40" t="str">
        <f>IFERROR(IF(Loan_Not_Paid*Values_Entered,Interest,""), "")</f>
        <v/>
      </c>
      <c r="H124" s="40" t="str">
        <f>IFERROR(IF(Loan_Not_Paid*Values_Entered,Ending_Balance,""), "")</f>
        <v/>
      </c>
    </row>
    <row r="125" spans="2:8" x14ac:dyDescent="0.2">
      <c r="B125" s="38" t="str">
        <f>IFERROR(IF(Loan_Not_Paid*Values_Entered,Payment_Number,""), "")</f>
        <v/>
      </c>
      <c r="C125" s="39" t="str">
        <f>IFERROR(IF(Loan_Not_Paid*Values_Entered,Payment_Date,""), "")</f>
        <v/>
      </c>
      <c r="D125" s="40" t="str">
        <f>IFERROR(IF(Loan_Not_Paid*Values_Entered,Beginning_Balance,""), "")</f>
        <v/>
      </c>
      <c r="E125" s="40" t="str">
        <f>IFERROR(IF(Loan_Not_Paid*Values_Entered,Monthly_Payment,""), "")</f>
        <v/>
      </c>
      <c r="F125" s="40" t="str">
        <f>IFERROR(IF(Loan_Not_Paid*Values_Entered,Principal,""), "")</f>
        <v/>
      </c>
      <c r="G125" s="40" t="str">
        <f>IFERROR(IF(Loan_Not_Paid*Values_Entered,Interest,""), "")</f>
        <v/>
      </c>
      <c r="H125" s="40" t="str">
        <f>IFERROR(IF(Loan_Not_Paid*Values_Entered,Ending_Balance,""), "")</f>
        <v/>
      </c>
    </row>
    <row r="126" spans="2:8" x14ac:dyDescent="0.2">
      <c r="B126" s="38" t="str">
        <f>IFERROR(IF(Loan_Not_Paid*Values_Entered,Payment_Number,""), "")</f>
        <v/>
      </c>
      <c r="C126" s="39" t="str">
        <f>IFERROR(IF(Loan_Not_Paid*Values_Entered,Payment_Date,""), "")</f>
        <v/>
      </c>
      <c r="D126" s="40" t="str">
        <f>IFERROR(IF(Loan_Not_Paid*Values_Entered,Beginning_Balance,""), "")</f>
        <v/>
      </c>
      <c r="E126" s="40" t="str">
        <f>IFERROR(IF(Loan_Not_Paid*Values_Entered,Monthly_Payment,""), "")</f>
        <v/>
      </c>
      <c r="F126" s="40" t="str">
        <f>IFERROR(IF(Loan_Not_Paid*Values_Entered,Principal,""), "")</f>
        <v/>
      </c>
      <c r="G126" s="40" t="str">
        <f>IFERROR(IF(Loan_Not_Paid*Values_Entered,Interest,""), "")</f>
        <v/>
      </c>
      <c r="H126" s="40" t="str">
        <f>IFERROR(IF(Loan_Not_Paid*Values_Entered,Ending_Balance,""), "")</f>
        <v/>
      </c>
    </row>
    <row r="127" spans="2:8" x14ac:dyDescent="0.2">
      <c r="B127" s="38" t="str">
        <f>IFERROR(IF(Loan_Not_Paid*Values_Entered,Payment_Number,""), "")</f>
        <v/>
      </c>
      <c r="C127" s="39" t="str">
        <f>IFERROR(IF(Loan_Not_Paid*Values_Entered,Payment_Date,""), "")</f>
        <v/>
      </c>
      <c r="D127" s="40" t="str">
        <f>IFERROR(IF(Loan_Not_Paid*Values_Entered,Beginning_Balance,""), "")</f>
        <v/>
      </c>
      <c r="E127" s="40" t="str">
        <f>IFERROR(IF(Loan_Not_Paid*Values_Entered,Monthly_Payment,""), "")</f>
        <v/>
      </c>
      <c r="F127" s="40" t="str">
        <f>IFERROR(IF(Loan_Not_Paid*Values_Entered,Principal,""), "")</f>
        <v/>
      </c>
      <c r="G127" s="40" t="str">
        <f>IFERROR(IF(Loan_Not_Paid*Values_Entered,Interest,""), "")</f>
        <v/>
      </c>
      <c r="H127" s="40" t="str">
        <f>IFERROR(IF(Loan_Not_Paid*Values_Entered,Ending_Balance,""), "")</f>
        <v/>
      </c>
    </row>
    <row r="128" spans="2:8" x14ac:dyDescent="0.2">
      <c r="B128" s="38" t="str">
        <f>IFERROR(IF(Loan_Not_Paid*Values_Entered,Payment_Number,""), "")</f>
        <v/>
      </c>
      <c r="C128" s="39" t="str">
        <f>IFERROR(IF(Loan_Not_Paid*Values_Entered,Payment_Date,""), "")</f>
        <v/>
      </c>
      <c r="D128" s="40" t="str">
        <f>IFERROR(IF(Loan_Not_Paid*Values_Entered,Beginning_Balance,""), "")</f>
        <v/>
      </c>
      <c r="E128" s="40" t="str">
        <f>IFERROR(IF(Loan_Not_Paid*Values_Entered,Monthly_Payment,""), "")</f>
        <v/>
      </c>
      <c r="F128" s="40" t="str">
        <f>IFERROR(IF(Loan_Not_Paid*Values_Entered,Principal,""), "")</f>
        <v/>
      </c>
      <c r="G128" s="40" t="str">
        <f>IFERROR(IF(Loan_Not_Paid*Values_Entered,Interest,""), "")</f>
        <v/>
      </c>
      <c r="H128" s="40" t="str">
        <f>IFERROR(IF(Loan_Not_Paid*Values_Entered,Ending_Balance,""), "")</f>
        <v/>
      </c>
    </row>
    <row r="129" spans="2:8" x14ac:dyDescent="0.2">
      <c r="B129" s="38" t="str">
        <f>IFERROR(IF(Loan_Not_Paid*Values_Entered,Payment_Number,""), "")</f>
        <v/>
      </c>
      <c r="C129" s="39" t="str">
        <f>IFERROR(IF(Loan_Not_Paid*Values_Entered,Payment_Date,""), "")</f>
        <v/>
      </c>
      <c r="D129" s="40" t="str">
        <f>IFERROR(IF(Loan_Not_Paid*Values_Entered,Beginning_Balance,""), "")</f>
        <v/>
      </c>
      <c r="E129" s="40" t="str">
        <f>IFERROR(IF(Loan_Not_Paid*Values_Entered,Monthly_Payment,""), "")</f>
        <v/>
      </c>
      <c r="F129" s="40" t="str">
        <f>IFERROR(IF(Loan_Not_Paid*Values_Entered,Principal,""), "")</f>
        <v/>
      </c>
      <c r="G129" s="40" t="str">
        <f>IFERROR(IF(Loan_Not_Paid*Values_Entered,Interest,""), "")</f>
        <v/>
      </c>
      <c r="H129" s="40" t="str">
        <f>IFERROR(IF(Loan_Not_Paid*Values_Entered,Ending_Balance,""), "")</f>
        <v/>
      </c>
    </row>
    <row r="130" spans="2:8" x14ac:dyDescent="0.2">
      <c r="B130" s="38" t="str">
        <f>IFERROR(IF(Loan_Not_Paid*Values_Entered,Payment_Number,""), "")</f>
        <v/>
      </c>
      <c r="C130" s="39" t="str">
        <f>IFERROR(IF(Loan_Not_Paid*Values_Entered,Payment_Date,""), "")</f>
        <v/>
      </c>
      <c r="D130" s="40" t="str">
        <f>IFERROR(IF(Loan_Not_Paid*Values_Entered,Beginning_Balance,""), "")</f>
        <v/>
      </c>
      <c r="E130" s="40" t="str">
        <f>IFERROR(IF(Loan_Not_Paid*Values_Entered,Monthly_Payment,""), "")</f>
        <v/>
      </c>
      <c r="F130" s="40" t="str">
        <f>IFERROR(IF(Loan_Not_Paid*Values_Entered,Principal,""), "")</f>
        <v/>
      </c>
      <c r="G130" s="40" t="str">
        <f>IFERROR(IF(Loan_Not_Paid*Values_Entered,Interest,""), "")</f>
        <v/>
      </c>
      <c r="H130" s="40" t="str">
        <f>IFERROR(IF(Loan_Not_Paid*Values_Entered,Ending_Balance,""), "")</f>
        <v/>
      </c>
    </row>
    <row r="131" spans="2:8" x14ac:dyDescent="0.2">
      <c r="B131" s="38" t="str">
        <f>IFERROR(IF(Loan_Not_Paid*Values_Entered,Payment_Number,""), "")</f>
        <v/>
      </c>
      <c r="C131" s="39" t="str">
        <f>IFERROR(IF(Loan_Not_Paid*Values_Entered,Payment_Date,""), "")</f>
        <v/>
      </c>
      <c r="D131" s="40" t="str">
        <f>IFERROR(IF(Loan_Not_Paid*Values_Entered,Beginning_Balance,""), "")</f>
        <v/>
      </c>
      <c r="E131" s="40" t="str">
        <f>IFERROR(IF(Loan_Not_Paid*Values_Entered,Monthly_Payment,""), "")</f>
        <v/>
      </c>
      <c r="F131" s="40" t="str">
        <f>IFERROR(IF(Loan_Not_Paid*Values_Entered,Principal,""), "")</f>
        <v/>
      </c>
      <c r="G131" s="40" t="str">
        <f>IFERROR(IF(Loan_Not_Paid*Values_Entered,Interest,""), "")</f>
        <v/>
      </c>
      <c r="H131" s="40" t="str">
        <f>IFERROR(IF(Loan_Not_Paid*Values_Entered,Ending_Balance,""), "")</f>
        <v/>
      </c>
    </row>
    <row r="132" spans="2:8" x14ac:dyDescent="0.2">
      <c r="B132" s="38" t="str">
        <f>IFERROR(IF(Loan_Not_Paid*Values_Entered,Payment_Number,""), "")</f>
        <v/>
      </c>
      <c r="C132" s="39" t="str">
        <f>IFERROR(IF(Loan_Not_Paid*Values_Entered,Payment_Date,""), "")</f>
        <v/>
      </c>
      <c r="D132" s="40" t="str">
        <f>IFERROR(IF(Loan_Not_Paid*Values_Entered,Beginning_Balance,""), "")</f>
        <v/>
      </c>
      <c r="E132" s="40" t="str">
        <f>IFERROR(IF(Loan_Not_Paid*Values_Entered,Monthly_Payment,""), "")</f>
        <v/>
      </c>
      <c r="F132" s="40" t="str">
        <f>IFERROR(IF(Loan_Not_Paid*Values_Entered,Principal,""), "")</f>
        <v/>
      </c>
      <c r="G132" s="40" t="str">
        <f>IFERROR(IF(Loan_Not_Paid*Values_Entered,Interest,""), "")</f>
        <v/>
      </c>
      <c r="H132" s="40" t="str">
        <f>IFERROR(IF(Loan_Not_Paid*Values_Entered,Ending_Balance,""), "")</f>
        <v/>
      </c>
    </row>
    <row r="133" spans="2:8" x14ac:dyDescent="0.2">
      <c r="B133" s="38" t="str">
        <f>IFERROR(IF(Loan_Not_Paid*Values_Entered,Payment_Number,""), "")</f>
        <v/>
      </c>
      <c r="C133" s="39" t="str">
        <f>IFERROR(IF(Loan_Not_Paid*Values_Entered,Payment_Date,""), "")</f>
        <v/>
      </c>
      <c r="D133" s="40" t="str">
        <f>IFERROR(IF(Loan_Not_Paid*Values_Entered,Beginning_Balance,""), "")</f>
        <v/>
      </c>
      <c r="E133" s="40" t="str">
        <f>IFERROR(IF(Loan_Not_Paid*Values_Entered,Monthly_Payment,""), "")</f>
        <v/>
      </c>
      <c r="F133" s="40" t="str">
        <f>IFERROR(IF(Loan_Not_Paid*Values_Entered,Principal,""), "")</f>
        <v/>
      </c>
      <c r="G133" s="40" t="str">
        <f>IFERROR(IF(Loan_Not_Paid*Values_Entered,Interest,""), "")</f>
        <v/>
      </c>
      <c r="H133" s="40" t="str">
        <f>IFERROR(IF(Loan_Not_Paid*Values_Entered,Ending_Balance,""), "")</f>
        <v/>
      </c>
    </row>
    <row r="134" spans="2:8" x14ac:dyDescent="0.2">
      <c r="B134" s="38" t="str">
        <f>IFERROR(IF(Loan_Not_Paid*Values_Entered,Payment_Number,""), "")</f>
        <v/>
      </c>
      <c r="C134" s="39" t="str">
        <f>IFERROR(IF(Loan_Not_Paid*Values_Entered,Payment_Date,""), "")</f>
        <v/>
      </c>
      <c r="D134" s="40" t="str">
        <f>IFERROR(IF(Loan_Not_Paid*Values_Entered,Beginning_Balance,""), "")</f>
        <v/>
      </c>
      <c r="E134" s="40" t="str">
        <f>IFERROR(IF(Loan_Not_Paid*Values_Entered,Monthly_Payment,""), "")</f>
        <v/>
      </c>
      <c r="F134" s="40" t="str">
        <f>IFERROR(IF(Loan_Not_Paid*Values_Entered,Principal,""), "")</f>
        <v/>
      </c>
      <c r="G134" s="40" t="str">
        <f>IFERROR(IF(Loan_Not_Paid*Values_Entered,Interest,""), "")</f>
        <v/>
      </c>
      <c r="H134" s="40" t="str">
        <f>IFERROR(IF(Loan_Not_Paid*Values_Entered,Ending_Balance,""), "")</f>
        <v/>
      </c>
    </row>
    <row r="135" spans="2:8" x14ac:dyDescent="0.2">
      <c r="B135" s="38" t="str">
        <f>IFERROR(IF(Loan_Not_Paid*Values_Entered,Payment_Number,""), "")</f>
        <v/>
      </c>
      <c r="C135" s="39" t="str">
        <f>IFERROR(IF(Loan_Not_Paid*Values_Entered,Payment_Date,""), "")</f>
        <v/>
      </c>
      <c r="D135" s="40" t="str">
        <f>IFERROR(IF(Loan_Not_Paid*Values_Entered,Beginning_Balance,""), "")</f>
        <v/>
      </c>
      <c r="E135" s="40" t="str">
        <f>IFERROR(IF(Loan_Not_Paid*Values_Entered,Monthly_Payment,""), "")</f>
        <v/>
      </c>
      <c r="F135" s="40" t="str">
        <f>IFERROR(IF(Loan_Not_Paid*Values_Entered,Principal,""), "")</f>
        <v/>
      </c>
      <c r="G135" s="40" t="str">
        <f>IFERROR(IF(Loan_Not_Paid*Values_Entered,Interest,""), "")</f>
        <v/>
      </c>
      <c r="H135" s="40" t="str">
        <f>IFERROR(IF(Loan_Not_Paid*Values_Entered,Ending_Balance,""), "")</f>
        <v/>
      </c>
    </row>
    <row r="136" spans="2:8" x14ac:dyDescent="0.2">
      <c r="B136" s="38" t="str">
        <f>IFERROR(IF(Loan_Not_Paid*Values_Entered,Payment_Number,""), "")</f>
        <v/>
      </c>
      <c r="C136" s="39" t="str">
        <f>IFERROR(IF(Loan_Not_Paid*Values_Entered,Payment_Date,""), "")</f>
        <v/>
      </c>
      <c r="D136" s="40" t="str">
        <f>IFERROR(IF(Loan_Not_Paid*Values_Entered,Beginning_Balance,""), "")</f>
        <v/>
      </c>
      <c r="E136" s="40" t="str">
        <f>IFERROR(IF(Loan_Not_Paid*Values_Entered,Monthly_Payment,""), "")</f>
        <v/>
      </c>
      <c r="F136" s="40" t="str">
        <f>IFERROR(IF(Loan_Not_Paid*Values_Entered,Principal,""), "")</f>
        <v/>
      </c>
      <c r="G136" s="40" t="str">
        <f>IFERROR(IF(Loan_Not_Paid*Values_Entered,Interest,""), "")</f>
        <v/>
      </c>
      <c r="H136" s="40" t="str">
        <f>IFERROR(IF(Loan_Not_Paid*Values_Entered,Ending_Balance,""), "")</f>
        <v/>
      </c>
    </row>
    <row r="137" spans="2:8" x14ac:dyDescent="0.2">
      <c r="B137" s="38" t="str">
        <f>IFERROR(IF(Loan_Not_Paid*Values_Entered,Payment_Number,""), "")</f>
        <v/>
      </c>
      <c r="C137" s="39" t="str">
        <f>IFERROR(IF(Loan_Not_Paid*Values_Entered,Payment_Date,""), "")</f>
        <v/>
      </c>
      <c r="D137" s="40" t="str">
        <f>IFERROR(IF(Loan_Not_Paid*Values_Entered,Beginning_Balance,""), "")</f>
        <v/>
      </c>
      <c r="E137" s="40" t="str">
        <f>IFERROR(IF(Loan_Not_Paid*Values_Entered,Monthly_Payment,""), "")</f>
        <v/>
      </c>
      <c r="F137" s="40" t="str">
        <f>IFERROR(IF(Loan_Not_Paid*Values_Entered,Principal,""), "")</f>
        <v/>
      </c>
      <c r="G137" s="40" t="str">
        <f>IFERROR(IF(Loan_Not_Paid*Values_Entered,Interest,""), "")</f>
        <v/>
      </c>
      <c r="H137" s="40" t="str">
        <f>IFERROR(IF(Loan_Not_Paid*Values_Entered,Ending_Balance,""), "")</f>
        <v/>
      </c>
    </row>
    <row r="138" spans="2:8" x14ac:dyDescent="0.2">
      <c r="B138" s="38" t="str">
        <f>IFERROR(IF(Loan_Not_Paid*Values_Entered,Payment_Number,""), "")</f>
        <v/>
      </c>
      <c r="C138" s="39" t="str">
        <f>IFERROR(IF(Loan_Not_Paid*Values_Entered,Payment_Date,""), "")</f>
        <v/>
      </c>
      <c r="D138" s="40" t="str">
        <f>IFERROR(IF(Loan_Not_Paid*Values_Entered,Beginning_Balance,""), "")</f>
        <v/>
      </c>
      <c r="E138" s="40" t="str">
        <f>IFERROR(IF(Loan_Not_Paid*Values_Entered,Monthly_Payment,""), "")</f>
        <v/>
      </c>
      <c r="F138" s="40" t="str">
        <f>IFERROR(IF(Loan_Not_Paid*Values_Entered,Principal,""), "")</f>
        <v/>
      </c>
      <c r="G138" s="40" t="str">
        <f>IFERROR(IF(Loan_Not_Paid*Values_Entered,Interest,""), "")</f>
        <v/>
      </c>
      <c r="H138" s="40" t="str">
        <f>IFERROR(IF(Loan_Not_Paid*Values_Entered,Ending_Balance,""), "")</f>
        <v/>
      </c>
    </row>
    <row r="139" spans="2:8" x14ac:dyDescent="0.2">
      <c r="B139" s="38" t="str">
        <f>IFERROR(IF(Loan_Not_Paid*Values_Entered,Payment_Number,""), "")</f>
        <v/>
      </c>
      <c r="C139" s="39" t="str">
        <f>IFERROR(IF(Loan_Not_Paid*Values_Entered,Payment_Date,""), "")</f>
        <v/>
      </c>
      <c r="D139" s="40" t="str">
        <f>IFERROR(IF(Loan_Not_Paid*Values_Entered,Beginning_Balance,""), "")</f>
        <v/>
      </c>
      <c r="E139" s="40" t="str">
        <f>IFERROR(IF(Loan_Not_Paid*Values_Entered,Monthly_Payment,""), "")</f>
        <v/>
      </c>
      <c r="F139" s="40" t="str">
        <f>IFERROR(IF(Loan_Not_Paid*Values_Entered,Principal,""), "")</f>
        <v/>
      </c>
      <c r="G139" s="40" t="str">
        <f>IFERROR(IF(Loan_Not_Paid*Values_Entered,Interest,""), "")</f>
        <v/>
      </c>
      <c r="H139" s="40" t="str">
        <f>IFERROR(IF(Loan_Not_Paid*Values_Entered,Ending_Balance,""), "")</f>
        <v/>
      </c>
    </row>
    <row r="140" spans="2:8" x14ac:dyDescent="0.2">
      <c r="B140" s="38" t="str">
        <f>IFERROR(IF(Loan_Not_Paid*Values_Entered,Payment_Number,""), "")</f>
        <v/>
      </c>
      <c r="C140" s="39" t="str">
        <f>IFERROR(IF(Loan_Not_Paid*Values_Entered,Payment_Date,""), "")</f>
        <v/>
      </c>
      <c r="D140" s="40" t="str">
        <f>IFERROR(IF(Loan_Not_Paid*Values_Entered,Beginning_Balance,""), "")</f>
        <v/>
      </c>
      <c r="E140" s="40" t="str">
        <f>IFERROR(IF(Loan_Not_Paid*Values_Entered,Monthly_Payment,""), "")</f>
        <v/>
      </c>
      <c r="F140" s="40" t="str">
        <f>IFERROR(IF(Loan_Not_Paid*Values_Entered,Principal,""), "")</f>
        <v/>
      </c>
      <c r="G140" s="40" t="str">
        <f>IFERROR(IF(Loan_Not_Paid*Values_Entered,Interest,""), "")</f>
        <v/>
      </c>
      <c r="H140" s="40" t="str">
        <f>IFERROR(IF(Loan_Not_Paid*Values_Entered,Ending_Balance,""), "")</f>
        <v/>
      </c>
    </row>
    <row r="141" spans="2:8" x14ac:dyDescent="0.2">
      <c r="B141" s="38" t="str">
        <f>IFERROR(IF(Loan_Not_Paid*Values_Entered,Payment_Number,""), "")</f>
        <v/>
      </c>
      <c r="C141" s="39" t="str">
        <f>IFERROR(IF(Loan_Not_Paid*Values_Entered,Payment_Date,""), "")</f>
        <v/>
      </c>
      <c r="D141" s="40" t="str">
        <f>IFERROR(IF(Loan_Not_Paid*Values_Entered,Beginning_Balance,""), "")</f>
        <v/>
      </c>
      <c r="E141" s="40" t="str">
        <f>IFERROR(IF(Loan_Not_Paid*Values_Entered,Monthly_Payment,""), "")</f>
        <v/>
      </c>
      <c r="F141" s="40" t="str">
        <f>IFERROR(IF(Loan_Not_Paid*Values_Entered,Principal,""), "")</f>
        <v/>
      </c>
      <c r="G141" s="40" t="str">
        <f>IFERROR(IF(Loan_Not_Paid*Values_Entered,Interest,""), "")</f>
        <v/>
      </c>
      <c r="H141" s="40" t="str">
        <f>IFERROR(IF(Loan_Not_Paid*Values_Entered,Ending_Balance,""), "")</f>
        <v/>
      </c>
    </row>
    <row r="142" spans="2:8" x14ac:dyDescent="0.2">
      <c r="B142" s="38" t="str">
        <f>IFERROR(IF(Loan_Not_Paid*Values_Entered,Payment_Number,""), "")</f>
        <v/>
      </c>
      <c r="C142" s="39" t="str">
        <f>IFERROR(IF(Loan_Not_Paid*Values_Entered,Payment_Date,""), "")</f>
        <v/>
      </c>
      <c r="D142" s="40" t="str">
        <f>IFERROR(IF(Loan_Not_Paid*Values_Entered,Beginning_Balance,""), "")</f>
        <v/>
      </c>
      <c r="E142" s="40" t="str">
        <f>IFERROR(IF(Loan_Not_Paid*Values_Entered,Monthly_Payment,""), "")</f>
        <v/>
      </c>
      <c r="F142" s="40" t="str">
        <f>IFERROR(IF(Loan_Not_Paid*Values_Entered,Principal,""), "")</f>
        <v/>
      </c>
      <c r="G142" s="40" t="str">
        <f>IFERROR(IF(Loan_Not_Paid*Values_Entered,Interest,""), "")</f>
        <v/>
      </c>
      <c r="H142" s="40" t="str">
        <f>IFERROR(IF(Loan_Not_Paid*Values_Entered,Ending_Balance,""), "")</f>
        <v/>
      </c>
    </row>
    <row r="143" spans="2:8" x14ac:dyDescent="0.2">
      <c r="B143" s="38" t="str">
        <f>IFERROR(IF(Loan_Not_Paid*Values_Entered,Payment_Number,""), "")</f>
        <v/>
      </c>
      <c r="C143" s="39" t="str">
        <f>IFERROR(IF(Loan_Not_Paid*Values_Entered,Payment_Date,""), "")</f>
        <v/>
      </c>
      <c r="D143" s="40" t="str">
        <f>IFERROR(IF(Loan_Not_Paid*Values_Entered,Beginning_Balance,""), "")</f>
        <v/>
      </c>
      <c r="E143" s="40" t="str">
        <f>IFERROR(IF(Loan_Not_Paid*Values_Entered,Monthly_Payment,""), "")</f>
        <v/>
      </c>
      <c r="F143" s="40" t="str">
        <f>IFERROR(IF(Loan_Not_Paid*Values_Entered,Principal,""), "")</f>
        <v/>
      </c>
      <c r="G143" s="40" t="str">
        <f>IFERROR(IF(Loan_Not_Paid*Values_Entered,Interest,""), "")</f>
        <v/>
      </c>
      <c r="H143" s="40" t="str">
        <f>IFERROR(IF(Loan_Not_Paid*Values_Entered,Ending_Balance,""), "")</f>
        <v/>
      </c>
    </row>
    <row r="144" spans="2:8" x14ac:dyDescent="0.2">
      <c r="B144" s="38" t="str">
        <f>IFERROR(IF(Loan_Not_Paid*Values_Entered,Payment_Number,""), "")</f>
        <v/>
      </c>
      <c r="C144" s="39" t="str">
        <f>IFERROR(IF(Loan_Not_Paid*Values_Entered,Payment_Date,""), "")</f>
        <v/>
      </c>
      <c r="D144" s="40" t="str">
        <f>IFERROR(IF(Loan_Not_Paid*Values_Entered,Beginning_Balance,""), "")</f>
        <v/>
      </c>
      <c r="E144" s="40" t="str">
        <f>IFERROR(IF(Loan_Not_Paid*Values_Entered,Monthly_Payment,""), "")</f>
        <v/>
      </c>
      <c r="F144" s="40" t="str">
        <f>IFERROR(IF(Loan_Not_Paid*Values_Entered,Principal,""), "")</f>
        <v/>
      </c>
      <c r="G144" s="40" t="str">
        <f>IFERROR(IF(Loan_Not_Paid*Values_Entered,Interest,""), "")</f>
        <v/>
      </c>
      <c r="H144" s="40" t="str">
        <f>IFERROR(IF(Loan_Not_Paid*Values_Entered,Ending_Balance,""), "")</f>
        <v/>
      </c>
    </row>
    <row r="145" spans="2:8" x14ac:dyDescent="0.2">
      <c r="B145" s="38" t="str">
        <f>IFERROR(IF(Loan_Not_Paid*Values_Entered,Payment_Number,""), "")</f>
        <v/>
      </c>
      <c r="C145" s="39" t="str">
        <f>IFERROR(IF(Loan_Not_Paid*Values_Entered,Payment_Date,""), "")</f>
        <v/>
      </c>
      <c r="D145" s="40" t="str">
        <f>IFERROR(IF(Loan_Not_Paid*Values_Entered,Beginning_Balance,""), "")</f>
        <v/>
      </c>
      <c r="E145" s="40" t="str">
        <f>IFERROR(IF(Loan_Not_Paid*Values_Entered,Monthly_Payment,""), "")</f>
        <v/>
      </c>
      <c r="F145" s="40" t="str">
        <f>IFERROR(IF(Loan_Not_Paid*Values_Entered,Principal,""), "")</f>
        <v/>
      </c>
      <c r="G145" s="40" t="str">
        <f>IFERROR(IF(Loan_Not_Paid*Values_Entered,Interest,""), "")</f>
        <v/>
      </c>
      <c r="H145" s="40" t="str">
        <f>IFERROR(IF(Loan_Not_Paid*Values_Entered,Ending_Balance,""), "")</f>
        <v/>
      </c>
    </row>
    <row r="146" spans="2:8" x14ac:dyDescent="0.2">
      <c r="B146" s="38" t="str">
        <f>IFERROR(IF(Loan_Not_Paid*Values_Entered,Payment_Number,""), "")</f>
        <v/>
      </c>
      <c r="C146" s="39" t="str">
        <f>IFERROR(IF(Loan_Not_Paid*Values_Entered,Payment_Date,""), "")</f>
        <v/>
      </c>
      <c r="D146" s="40" t="str">
        <f>IFERROR(IF(Loan_Not_Paid*Values_Entered,Beginning_Balance,""), "")</f>
        <v/>
      </c>
      <c r="E146" s="40" t="str">
        <f>IFERROR(IF(Loan_Not_Paid*Values_Entered,Monthly_Payment,""), "")</f>
        <v/>
      </c>
      <c r="F146" s="40" t="str">
        <f>IFERROR(IF(Loan_Not_Paid*Values_Entered,Principal,""), "")</f>
        <v/>
      </c>
      <c r="G146" s="40" t="str">
        <f>IFERROR(IF(Loan_Not_Paid*Values_Entered,Interest,""), "")</f>
        <v/>
      </c>
      <c r="H146" s="40" t="str">
        <f>IFERROR(IF(Loan_Not_Paid*Values_Entered,Ending_Balance,""), "")</f>
        <v/>
      </c>
    </row>
    <row r="147" spans="2:8" x14ac:dyDescent="0.2">
      <c r="B147" s="38" t="str">
        <f>IFERROR(IF(Loan_Not_Paid*Values_Entered,Payment_Number,""), "")</f>
        <v/>
      </c>
      <c r="C147" s="39" t="str">
        <f>IFERROR(IF(Loan_Not_Paid*Values_Entered,Payment_Date,""), "")</f>
        <v/>
      </c>
      <c r="D147" s="40" t="str">
        <f>IFERROR(IF(Loan_Not_Paid*Values_Entered,Beginning_Balance,""), "")</f>
        <v/>
      </c>
      <c r="E147" s="40" t="str">
        <f>IFERROR(IF(Loan_Not_Paid*Values_Entered,Monthly_Payment,""), "")</f>
        <v/>
      </c>
      <c r="F147" s="40" t="str">
        <f>IFERROR(IF(Loan_Not_Paid*Values_Entered,Principal,""), "")</f>
        <v/>
      </c>
      <c r="G147" s="40" t="str">
        <f>IFERROR(IF(Loan_Not_Paid*Values_Entered,Interest,""), "")</f>
        <v/>
      </c>
      <c r="H147" s="40" t="str">
        <f>IFERROR(IF(Loan_Not_Paid*Values_Entered,Ending_Balance,""), "")</f>
        <v/>
      </c>
    </row>
    <row r="148" spans="2:8" x14ac:dyDescent="0.2">
      <c r="B148" s="38" t="str">
        <f>IFERROR(IF(Loan_Not_Paid*Values_Entered,Payment_Number,""), "")</f>
        <v/>
      </c>
      <c r="C148" s="39" t="str">
        <f>IFERROR(IF(Loan_Not_Paid*Values_Entered,Payment_Date,""), "")</f>
        <v/>
      </c>
      <c r="D148" s="40" t="str">
        <f>IFERROR(IF(Loan_Not_Paid*Values_Entered,Beginning_Balance,""), "")</f>
        <v/>
      </c>
      <c r="E148" s="40" t="str">
        <f>IFERROR(IF(Loan_Not_Paid*Values_Entered,Monthly_Payment,""), "")</f>
        <v/>
      </c>
      <c r="F148" s="40" t="str">
        <f>IFERROR(IF(Loan_Not_Paid*Values_Entered,Principal,""), "")</f>
        <v/>
      </c>
      <c r="G148" s="40" t="str">
        <f>IFERROR(IF(Loan_Not_Paid*Values_Entered,Interest,""), "")</f>
        <v/>
      </c>
      <c r="H148" s="40" t="str">
        <f>IFERROR(IF(Loan_Not_Paid*Values_Entered,Ending_Balance,""), "")</f>
        <v/>
      </c>
    </row>
    <row r="149" spans="2:8" x14ac:dyDescent="0.2">
      <c r="B149" s="38" t="str">
        <f>IFERROR(IF(Loan_Not_Paid*Values_Entered,Payment_Number,""), "")</f>
        <v/>
      </c>
      <c r="C149" s="39" t="str">
        <f>IFERROR(IF(Loan_Not_Paid*Values_Entered,Payment_Date,""), "")</f>
        <v/>
      </c>
      <c r="D149" s="40" t="str">
        <f>IFERROR(IF(Loan_Not_Paid*Values_Entered,Beginning_Balance,""), "")</f>
        <v/>
      </c>
      <c r="E149" s="40" t="str">
        <f>IFERROR(IF(Loan_Not_Paid*Values_Entered,Monthly_Payment,""), "")</f>
        <v/>
      </c>
      <c r="F149" s="40" t="str">
        <f>IFERROR(IF(Loan_Not_Paid*Values_Entered,Principal,""), "")</f>
        <v/>
      </c>
      <c r="G149" s="40" t="str">
        <f>IFERROR(IF(Loan_Not_Paid*Values_Entered,Interest,""), "")</f>
        <v/>
      </c>
      <c r="H149" s="40" t="str">
        <f>IFERROR(IF(Loan_Not_Paid*Values_Entered,Ending_Balance,""), "")</f>
        <v/>
      </c>
    </row>
    <row r="150" spans="2:8" x14ac:dyDescent="0.2">
      <c r="B150" s="38" t="str">
        <f>IFERROR(IF(Loan_Not_Paid*Values_Entered,Payment_Number,""), "")</f>
        <v/>
      </c>
      <c r="C150" s="39" t="str">
        <f>IFERROR(IF(Loan_Not_Paid*Values_Entered,Payment_Date,""), "")</f>
        <v/>
      </c>
      <c r="D150" s="40" t="str">
        <f>IFERROR(IF(Loan_Not_Paid*Values_Entered,Beginning_Balance,""), "")</f>
        <v/>
      </c>
      <c r="E150" s="40" t="str">
        <f>IFERROR(IF(Loan_Not_Paid*Values_Entered,Monthly_Payment,""), "")</f>
        <v/>
      </c>
      <c r="F150" s="40" t="str">
        <f>IFERROR(IF(Loan_Not_Paid*Values_Entered,Principal,""), "")</f>
        <v/>
      </c>
      <c r="G150" s="40" t="str">
        <f>IFERROR(IF(Loan_Not_Paid*Values_Entered,Interest,""), "")</f>
        <v/>
      </c>
      <c r="H150" s="40" t="str">
        <f>IFERROR(IF(Loan_Not_Paid*Values_Entered,Ending_Balance,""), "")</f>
        <v/>
      </c>
    </row>
    <row r="151" spans="2:8" x14ac:dyDescent="0.2">
      <c r="B151" s="38" t="str">
        <f>IFERROR(IF(Loan_Not_Paid*Values_Entered,Payment_Number,""), "")</f>
        <v/>
      </c>
      <c r="C151" s="39" t="str">
        <f>IFERROR(IF(Loan_Not_Paid*Values_Entered,Payment_Date,""), "")</f>
        <v/>
      </c>
      <c r="D151" s="40" t="str">
        <f>IFERROR(IF(Loan_Not_Paid*Values_Entered,Beginning_Balance,""), "")</f>
        <v/>
      </c>
      <c r="E151" s="40" t="str">
        <f>IFERROR(IF(Loan_Not_Paid*Values_Entered,Monthly_Payment,""), "")</f>
        <v/>
      </c>
      <c r="F151" s="40" t="str">
        <f>IFERROR(IF(Loan_Not_Paid*Values_Entered,Principal,""), "")</f>
        <v/>
      </c>
      <c r="G151" s="40" t="str">
        <f>IFERROR(IF(Loan_Not_Paid*Values_Entered,Interest,""), "")</f>
        <v/>
      </c>
      <c r="H151" s="40" t="str">
        <f>IFERROR(IF(Loan_Not_Paid*Values_Entered,Ending_Balance,""), "")</f>
        <v/>
      </c>
    </row>
    <row r="152" spans="2:8" x14ac:dyDescent="0.2">
      <c r="B152" s="38" t="str">
        <f>IFERROR(IF(Loan_Not_Paid*Values_Entered,Payment_Number,""), "")</f>
        <v/>
      </c>
      <c r="C152" s="39" t="str">
        <f>IFERROR(IF(Loan_Not_Paid*Values_Entered,Payment_Date,""), "")</f>
        <v/>
      </c>
      <c r="D152" s="40" t="str">
        <f>IFERROR(IF(Loan_Not_Paid*Values_Entered,Beginning_Balance,""), "")</f>
        <v/>
      </c>
      <c r="E152" s="40" t="str">
        <f>IFERROR(IF(Loan_Not_Paid*Values_Entered,Monthly_Payment,""), "")</f>
        <v/>
      </c>
      <c r="F152" s="40" t="str">
        <f>IFERROR(IF(Loan_Not_Paid*Values_Entered,Principal,""), "")</f>
        <v/>
      </c>
      <c r="G152" s="40" t="str">
        <f>IFERROR(IF(Loan_Not_Paid*Values_Entered,Interest,""), "")</f>
        <v/>
      </c>
      <c r="H152" s="40" t="str">
        <f>IFERROR(IF(Loan_Not_Paid*Values_Entered,Ending_Balance,""), "")</f>
        <v/>
      </c>
    </row>
    <row r="153" spans="2:8" x14ac:dyDescent="0.2">
      <c r="B153" s="38" t="str">
        <f>IFERROR(IF(Loan_Not_Paid*Values_Entered,Payment_Number,""), "")</f>
        <v/>
      </c>
      <c r="C153" s="39" t="str">
        <f>IFERROR(IF(Loan_Not_Paid*Values_Entered,Payment_Date,""), "")</f>
        <v/>
      </c>
      <c r="D153" s="40" t="str">
        <f>IFERROR(IF(Loan_Not_Paid*Values_Entered,Beginning_Balance,""), "")</f>
        <v/>
      </c>
      <c r="E153" s="40" t="str">
        <f>IFERROR(IF(Loan_Not_Paid*Values_Entered,Monthly_Payment,""), "")</f>
        <v/>
      </c>
      <c r="F153" s="40" t="str">
        <f>IFERROR(IF(Loan_Not_Paid*Values_Entered,Principal,""), "")</f>
        <v/>
      </c>
      <c r="G153" s="40" t="str">
        <f>IFERROR(IF(Loan_Not_Paid*Values_Entered,Interest,""), "")</f>
        <v/>
      </c>
      <c r="H153" s="40" t="str">
        <f>IFERROR(IF(Loan_Not_Paid*Values_Entered,Ending_Balance,""), "")</f>
        <v/>
      </c>
    </row>
    <row r="154" spans="2:8" x14ac:dyDescent="0.2">
      <c r="B154" s="38" t="str">
        <f>IFERROR(IF(Loan_Not_Paid*Values_Entered,Payment_Number,""), "")</f>
        <v/>
      </c>
      <c r="C154" s="39" t="str">
        <f>IFERROR(IF(Loan_Not_Paid*Values_Entered,Payment_Date,""), "")</f>
        <v/>
      </c>
      <c r="D154" s="40" t="str">
        <f>IFERROR(IF(Loan_Not_Paid*Values_Entered,Beginning_Balance,""), "")</f>
        <v/>
      </c>
      <c r="E154" s="40" t="str">
        <f>IFERROR(IF(Loan_Not_Paid*Values_Entered,Monthly_Payment,""), "")</f>
        <v/>
      </c>
      <c r="F154" s="40" t="str">
        <f>IFERROR(IF(Loan_Not_Paid*Values_Entered,Principal,""), "")</f>
        <v/>
      </c>
      <c r="G154" s="40" t="str">
        <f>IFERROR(IF(Loan_Not_Paid*Values_Entered,Interest,""), "")</f>
        <v/>
      </c>
      <c r="H154" s="40" t="str">
        <f>IFERROR(IF(Loan_Not_Paid*Values_Entered,Ending_Balance,""), "")</f>
        <v/>
      </c>
    </row>
    <row r="155" spans="2:8" x14ac:dyDescent="0.2">
      <c r="B155" s="38" t="str">
        <f>IFERROR(IF(Loan_Not_Paid*Values_Entered,Payment_Number,""), "")</f>
        <v/>
      </c>
      <c r="C155" s="39" t="str">
        <f>IFERROR(IF(Loan_Not_Paid*Values_Entered,Payment_Date,""), "")</f>
        <v/>
      </c>
      <c r="D155" s="40" t="str">
        <f>IFERROR(IF(Loan_Not_Paid*Values_Entered,Beginning_Balance,""), "")</f>
        <v/>
      </c>
      <c r="E155" s="40" t="str">
        <f>IFERROR(IF(Loan_Not_Paid*Values_Entered,Monthly_Payment,""), "")</f>
        <v/>
      </c>
      <c r="F155" s="40" t="str">
        <f>IFERROR(IF(Loan_Not_Paid*Values_Entered,Principal,""), "")</f>
        <v/>
      </c>
      <c r="G155" s="40" t="str">
        <f>IFERROR(IF(Loan_Not_Paid*Values_Entered,Interest,""), "")</f>
        <v/>
      </c>
      <c r="H155" s="40" t="str">
        <f>IFERROR(IF(Loan_Not_Paid*Values_Entered,Ending_Balance,""), "")</f>
        <v/>
      </c>
    </row>
    <row r="156" spans="2:8" x14ac:dyDescent="0.2">
      <c r="B156" s="38" t="str">
        <f>IFERROR(IF(Loan_Not_Paid*Values_Entered,Payment_Number,""), "")</f>
        <v/>
      </c>
      <c r="C156" s="39" t="str">
        <f>IFERROR(IF(Loan_Not_Paid*Values_Entered,Payment_Date,""), "")</f>
        <v/>
      </c>
      <c r="D156" s="40" t="str">
        <f>IFERROR(IF(Loan_Not_Paid*Values_Entered,Beginning_Balance,""), "")</f>
        <v/>
      </c>
      <c r="E156" s="40" t="str">
        <f>IFERROR(IF(Loan_Not_Paid*Values_Entered,Monthly_Payment,""), "")</f>
        <v/>
      </c>
      <c r="F156" s="40" t="str">
        <f>IFERROR(IF(Loan_Not_Paid*Values_Entered,Principal,""), "")</f>
        <v/>
      </c>
      <c r="G156" s="40" t="str">
        <f>IFERROR(IF(Loan_Not_Paid*Values_Entered,Interest,""), "")</f>
        <v/>
      </c>
      <c r="H156" s="40" t="str">
        <f>IFERROR(IF(Loan_Not_Paid*Values_Entered,Ending_Balance,""), "")</f>
        <v/>
      </c>
    </row>
    <row r="157" spans="2:8" x14ac:dyDescent="0.2">
      <c r="B157" s="38" t="str">
        <f>IFERROR(IF(Loan_Not_Paid*Values_Entered,Payment_Number,""), "")</f>
        <v/>
      </c>
      <c r="C157" s="39" t="str">
        <f>IFERROR(IF(Loan_Not_Paid*Values_Entered,Payment_Date,""), "")</f>
        <v/>
      </c>
      <c r="D157" s="40" t="str">
        <f>IFERROR(IF(Loan_Not_Paid*Values_Entered,Beginning_Balance,""), "")</f>
        <v/>
      </c>
      <c r="E157" s="40" t="str">
        <f>IFERROR(IF(Loan_Not_Paid*Values_Entered,Monthly_Payment,""), "")</f>
        <v/>
      </c>
      <c r="F157" s="40" t="str">
        <f>IFERROR(IF(Loan_Not_Paid*Values_Entered,Principal,""), "")</f>
        <v/>
      </c>
      <c r="G157" s="40" t="str">
        <f>IFERROR(IF(Loan_Not_Paid*Values_Entered,Interest,""), "")</f>
        <v/>
      </c>
      <c r="H157" s="40" t="str">
        <f>IFERROR(IF(Loan_Not_Paid*Values_Entered,Ending_Balance,""), "")</f>
        <v/>
      </c>
    </row>
    <row r="158" spans="2:8" x14ac:dyDescent="0.2">
      <c r="B158" s="38" t="str">
        <f>IFERROR(IF(Loan_Not_Paid*Values_Entered,Payment_Number,""), "")</f>
        <v/>
      </c>
      <c r="C158" s="39" t="str">
        <f>IFERROR(IF(Loan_Not_Paid*Values_Entered,Payment_Date,""), "")</f>
        <v/>
      </c>
      <c r="D158" s="40" t="str">
        <f>IFERROR(IF(Loan_Not_Paid*Values_Entered,Beginning_Balance,""), "")</f>
        <v/>
      </c>
      <c r="E158" s="40" t="str">
        <f>IFERROR(IF(Loan_Not_Paid*Values_Entered,Monthly_Payment,""), "")</f>
        <v/>
      </c>
      <c r="F158" s="40" t="str">
        <f>IFERROR(IF(Loan_Not_Paid*Values_Entered,Principal,""), "")</f>
        <v/>
      </c>
      <c r="G158" s="40" t="str">
        <f>IFERROR(IF(Loan_Not_Paid*Values_Entered,Interest,""), "")</f>
        <v/>
      </c>
      <c r="H158" s="40" t="str">
        <f>IFERROR(IF(Loan_Not_Paid*Values_Entered,Ending_Balance,""), "")</f>
        <v/>
      </c>
    </row>
    <row r="159" spans="2:8" x14ac:dyDescent="0.2">
      <c r="B159" s="38" t="str">
        <f>IFERROR(IF(Loan_Not_Paid*Values_Entered,Payment_Number,""), "")</f>
        <v/>
      </c>
      <c r="C159" s="39" t="str">
        <f>IFERROR(IF(Loan_Not_Paid*Values_Entered,Payment_Date,""), "")</f>
        <v/>
      </c>
      <c r="D159" s="40" t="str">
        <f>IFERROR(IF(Loan_Not_Paid*Values_Entered,Beginning_Balance,""), "")</f>
        <v/>
      </c>
      <c r="E159" s="40" t="str">
        <f>IFERROR(IF(Loan_Not_Paid*Values_Entered,Monthly_Payment,""), "")</f>
        <v/>
      </c>
      <c r="F159" s="40" t="str">
        <f>IFERROR(IF(Loan_Not_Paid*Values_Entered,Principal,""), "")</f>
        <v/>
      </c>
      <c r="G159" s="40" t="str">
        <f>IFERROR(IF(Loan_Not_Paid*Values_Entered,Interest,""), "")</f>
        <v/>
      </c>
      <c r="H159" s="40" t="str">
        <f>IFERROR(IF(Loan_Not_Paid*Values_Entered,Ending_Balance,""), "")</f>
        <v/>
      </c>
    </row>
    <row r="160" spans="2:8" x14ac:dyDescent="0.2">
      <c r="B160" s="38" t="str">
        <f>IFERROR(IF(Loan_Not_Paid*Values_Entered,Payment_Number,""), "")</f>
        <v/>
      </c>
      <c r="C160" s="39" t="str">
        <f>IFERROR(IF(Loan_Not_Paid*Values_Entered,Payment_Date,""), "")</f>
        <v/>
      </c>
      <c r="D160" s="40" t="str">
        <f>IFERROR(IF(Loan_Not_Paid*Values_Entered,Beginning_Balance,""), "")</f>
        <v/>
      </c>
      <c r="E160" s="40" t="str">
        <f>IFERROR(IF(Loan_Not_Paid*Values_Entered,Monthly_Payment,""), "")</f>
        <v/>
      </c>
      <c r="F160" s="40" t="str">
        <f>IFERROR(IF(Loan_Not_Paid*Values_Entered,Principal,""), "")</f>
        <v/>
      </c>
      <c r="G160" s="40" t="str">
        <f>IFERROR(IF(Loan_Not_Paid*Values_Entered,Interest,""), "")</f>
        <v/>
      </c>
      <c r="H160" s="40" t="str">
        <f>IFERROR(IF(Loan_Not_Paid*Values_Entered,Ending_Balance,""), "")</f>
        <v/>
      </c>
    </row>
    <row r="161" spans="2:8" x14ac:dyDescent="0.2">
      <c r="B161" s="38" t="str">
        <f>IFERROR(IF(Loan_Not_Paid*Values_Entered,Payment_Number,""), "")</f>
        <v/>
      </c>
      <c r="C161" s="39" t="str">
        <f>IFERROR(IF(Loan_Not_Paid*Values_Entered,Payment_Date,""), "")</f>
        <v/>
      </c>
      <c r="D161" s="40" t="str">
        <f>IFERROR(IF(Loan_Not_Paid*Values_Entered,Beginning_Balance,""), "")</f>
        <v/>
      </c>
      <c r="E161" s="40" t="str">
        <f>IFERROR(IF(Loan_Not_Paid*Values_Entered,Monthly_Payment,""), "")</f>
        <v/>
      </c>
      <c r="F161" s="40" t="str">
        <f>IFERROR(IF(Loan_Not_Paid*Values_Entered,Principal,""), "")</f>
        <v/>
      </c>
      <c r="G161" s="40" t="str">
        <f>IFERROR(IF(Loan_Not_Paid*Values_Entered,Interest,""), "")</f>
        <v/>
      </c>
      <c r="H161" s="40" t="str">
        <f>IFERROR(IF(Loan_Not_Paid*Values_Entered,Ending_Balance,""), "")</f>
        <v/>
      </c>
    </row>
    <row r="162" spans="2:8" x14ac:dyDescent="0.2">
      <c r="B162" s="38" t="str">
        <f>IFERROR(IF(Loan_Not_Paid*Values_Entered,Payment_Number,""), "")</f>
        <v/>
      </c>
      <c r="C162" s="39" t="str">
        <f>IFERROR(IF(Loan_Not_Paid*Values_Entered,Payment_Date,""), "")</f>
        <v/>
      </c>
      <c r="D162" s="40" t="str">
        <f>IFERROR(IF(Loan_Not_Paid*Values_Entered,Beginning_Balance,""), "")</f>
        <v/>
      </c>
      <c r="E162" s="40" t="str">
        <f>IFERROR(IF(Loan_Not_Paid*Values_Entered,Monthly_Payment,""), "")</f>
        <v/>
      </c>
      <c r="F162" s="40" t="str">
        <f>IFERROR(IF(Loan_Not_Paid*Values_Entered,Principal,""), "")</f>
        <v/>
      </c>
      <c r="G162" s="40" t="str">
        <f>IFERROR(IF(Loan_Not_Paid*Values_Entered,Interest,""), "")</f>
        <v/>
      </c>
      <c r="H162" s="40" t="str">
        <f>IFERROR(IF(Loan_Not_Paid*Values_Entered,Ending_Balance,""), "")</f>
        <v/>
      </c>
    </row>
    <row r="163" spans="2:8" x14ac:dyDescent="0.2">
      <c r="B163" s="38" t="str">
        <f>IFERROR(IF(Loan_Not_Paid*Values_Entered,Payment_Number,""), "")</f>
        <v/>
      </c>
      <c r="C163" s="39" t="str">
        <f>IFERROR(IF(Loan_Not_Paid*Values_Entered,Payment_Date,""), "")</f>
        <v/>
      </c>
      <c r="D163" s="40" t="str">
        <f>IFERROR(IF(Loan_Not_Paid*Values_Entered,Beginning_Balance,""), "")</f>
        <v/>
      </c>
      <c r="E163" s="40" t="str">
        <f>IFERROR(IF(Loan_Not_Paid*Values_Entered,Monthly_Payment,""), "")</f>
        <v/>
      </c>
      <c r="F163" s="40" t="str">
        <f>IFERROR(IF(Loan_Not_Paid*Values_Entered,Principal,""), "")</f>
        <v/>
      </c>
      <c r="G163" s="40" t="str">
        <f>IFERROR(IF(Loan_Not_Paid*Values_Entered,Interest,""), "")</f>
        <v/>
      </c>
      <c r="H163" s="40" t="str">
        <f>IFERROR(IF(Loan_Not_Paid*Values_Entered,Ending_Balance,""), "")</f>
        <v/>
      </c>
    </row>
    <row r="164" spans="2:8" x14ac:dyDescent="0.2">
      <c r="B164" s="38" t="str">
        <f>IFERROR(IF(Loan_Not_Paid*Values_Entered,Payment_Number,""), "")</f>
        <v/>
      </c>
      <c r="C164" s="39" t="str">
        <f>IFERROR(IF(Loan_Not_Paid*Values_Entered,Payment_Date,""), "")</f>
        <v/>
      </c>
      <c r="D164" s="40" t="str">
        <f>IFERROR(IF(Loan_Not_Paid*Values_Entered,Beginning_Balance,""), "")</f>
        <v/>
      </c>
      <c r="E164" s="40" t="str">
        <f>IFERROR(IF(Loan_Not_Paid*Values_Entered,Monthly_Payment,""), "")</f>
        <v/>
      </c>
      <c r="F164" s="40" t="str">
        <f>IFERROR(IF(Loan_Not_Paid*Values_Entered,Principal,""), "")</f>
        <v/>
      </c>
      <c r="G164" s="40" t="str">
        <f>IFERROR(IF(Loan_Not_Paid*Values_Entered,Interest,""), "")</f>
        <v/>
      </c>
      <c r="H164" s="40" t="str">
        <f>IFERROR(IF(Loan_Not_Paid*Values_Entered,Ending_Balance,""), "")</f>
        <v/>
      </c>
    </row>
    <row r="165" spans="2:8" x14ac:dyDescent="0.2">
      <c r="B165" s="38" t="str">
        <f>IFERROR(IF(Loan_Not_Paid*Values_Entered,Payment_Number,""), "")</f>
        <v/>
      </c>
      <c r="C165" s="39" t="str">
        <f>IFERROR(IF(Loan_Not_Paid*Values_Entered,Payment_Date,""), "")</f>
        <v/>
      </c>
      <c r="D165" s="40" t="str">
        <f>IFERROR(IF(Loan_Not_Paid*Values_Entered,Beginning_Balance,""), "")</f>
        <v/>
      </c>
      <c r="E165" s="40" t="str">
        <f>IFERROR(IF(Loan_Not_Paid*Values_Entered,Monthly_Payment,""), "")</f>
        <v/>
      </c>
      <c r="F165" s="40" t="str">
        <f>IFERROR(IF(Loan_Not_Paid*Values_Entered,Principal,""), "")</f>
        <v/>
      </c>
      <c r="G165" s="40" t="str">
        <f>IFERROR(IF(Loan_Not_Paid*Values_Entered,Interest,""), "")</f>
        <v/>
      </c>
      <c r="H165" s="40" t="str">
        <f>IFERROR(IF(Loan_Not_Paid*Values_Entered,Ending_Balance,""), "")</f>
        <v/>
      </c>
    </row>
    <row r="166" spans="2:8" x14ac:dyDescent="0.2">
      <c r="B166" s="38" t="str">
        <f>IFERROR(IF(Loan_Not_Paid*Values_Entered,Payment_Number,""), "")</f>
        <v/>
      </c>
      <c r="C166" s="39" t="str">
        <f>IFERROR(IF(Loan_Not_Paid*Values_Entered,Payment_Date,""), "")</f>
        <v/>
      </c>
      <c r="D166" s="40" t="str">
        <f>IFERROR(IF(Loan_Not_Paid*Values_Entered,Beginning_Balance,""), "")</f>
        <v/>
      </c>
      <c r="E166" s="40" t="str">
        <f>IFERROR(IF(Loan_Not_Paid*Values_Entered,Monthly_Payment,""), "")</f>
        <v/>
      </c>
      <c r="F166" s="40" t="str">
        <f>IFERROR(IF(Loan_Not_Paid*Values_Entered,Principal,""), "")</f>
        <v/>
      </c>
      <c r="G166" s="40" t="str">
        <f>IFERROR(IF(Loan_Not_Paid*Values_Entered,Interest,""), "")</f>
        <v/>
      </c>
      <c r="H166" s="40" t="str">
        <f>IFERROR(IF(Loan_Not_Paid*Values_Entered,Ending_Balance,""), "")</f>
        <v/>
      </c>
    </row>
    <row r="167" spans="2:8" x14ac:dyDescent="0.2">
      <c r="B167" s="38" t="str">
        <f>IFERROR(IF(Loan_Not_Paid*Values_Entered,Payment_Number,""), "")</f>
        <v/>
      </c>
      <c r="C167" s="39" t="str">
        <f>IFERROR(IF(Loan_Not_Paid*Values_Entered,Payment_Date,""), "")</f>
        <v/>
      </c>
      <c r="D167" s="40" t="str">
        <f>IFERROR(IF(Loan_Not_Paid*Values_Entered,Beginning_Balance,""), "")</f>
        <v/>
      </c>
      <c r="E167" s="40" t="str">
        <f>IFERROR(IF(Loan_Not_Paid*Values_Entered,Monthly_Payment,""), "")</f>
        <v/>
      </c>
      <c r="F167" s="40" t="str">
        <f>IFERROR(IF(Loan_Not_Paid*Values_Entered,Principal,""), "")</f>
        <v/>
      </c>
      <c r="G167" s="40" t="str">
        <f>IFERROR(IF(Loan_Not_Paid*Values_Entered,Interest,""), "")</f>
        <v/>
      </c>
      <c r="H167" s="40" t="str">
        <f>IFERROR(IF(Loan_Not_Paid*Values_Entered,Ending_Balance,""), "")</f>
        <v/>
      </c>
    </row>
    <row r="168" spans="2:8" x14ac:dyDescent="0.2">
      <c r="B168" s="38" t="str">
        <f>IFERROR(IF(Loan_Not_Paid*Values_Entered,Payment_Number,""), "")</f>
        <v/>
      </c>
      <c r="C168" s="39" t="str">
        <f>IFERROR(IF(Loan_Not_Paid*Values_Entered,Payment_Date,""), "")</f>
        <v/>
      </c>
      <c r="D168" s="40" t="str">
        <f>IFERROR(IF(Loan_Not_Paid*Values_Entered,Beginning_Balance,""), "")</f>
        <v/>
      </c>
      <c r="E168" s="40" t="str">
        <f>IFERROR(IF(Loan_Not_Paid*Values_Entered,Monthly_Payment,""), "")</f>
        <v/>
      </c>
      <c r="F168" s="40" t="str">
        <f>IFERROR(IF(Loan_Not_Paid*Values_Entered,Principal,""), "")</f>
        <v/>
      </c>
      <c r="G168" s="40" t="str">
        <f>IFERROR(IF(Loan_Not_Paid*Values_Entered,Interest,""), "")</f>
        <v/>
      </c>
      <c r="H168" s="40" t="str">
        <f>IFERROR(IF(Loan_Not_Paid*Values_Entered,Ending_Balance,""), "")</f>
        <v/>
      </c>
    </row>
    <row r="169" spans="2:8" x14ac:dyDescent="0.2">
      <c r="B169" s="38" t="str">
        <f>IFERROR(IF(Loan_Not_Paid*Values_Entered,Payment_Number,""), "")</f>
        <v/>
      </c>
      <c r="C169" s="39" t="str">
        <f>IFERROR(IF(Loan_Not_Paid*Values_Entered,Payment_Date,""), "")</f>
        <v/>
      </c>
      <c r="D169" s="40" t="str">
        <f>IFERROR(IF(Loan_Not_Paid*Values_Entered,Beginning_Balance,""), "")</f>
        <v/>
      </c>
      <c r="E169" s="40" t="str">
        <f>IFERROR(IF(Loan_Not_Paid*Values_Entered,Monthly_Payment,""), "")</f>
        <v/>
      </c>
      <c r="F169" s="40" t="str">
        <f>IFERROR(IF(Loan_Not_Paid*Values_Entered,Principal,""), "")</f>
        <v/>
      </c>
      <c r="G169" s="40" t="str">
        <f>IFERROR(IF(Loan_Not_Paid*Values_Entered,Interest,""), "")</f>
        <v/>
      </c>
      <c r="H169" s="40" t="str">
        <f>IFERROR(IF(Loan_Not_Paid*Values_Entered,Ending_Balance,""), "")</f>
        <v/>
      </c>
    </row>
    <row r="170" spans="2:8" x14ac:dyDescent="0.2">
      <c r="B170" s="38" t="str">
        <f>IFERROR(IF(Loan_Not_Paid*Values_Entered,Payment_Number,""), "")</f>
        <v/>
      </c>
      <c r="C170" s="39" t="str">
        <f>IFERROR(IF(Loan_Not_Paid*Values_Entered,Payment_Date,""), "")</f>
        <v/>
      </c>
      <c r="D170" s="40" t="str">
        <f>IFERROR(IF(Loan_Not_Paid*Values_Entered,Beginning_Balance,""), "")</f>
        <v/>
      </c>
      <c r="E170" s="40" t="str">
        <f>IFERROR(IF(Loan_Not_Paid*Values_Entered,Monthly_Payment,""), "")</f>
        <v/>
      </c>
      <c r="F170" s="40" t="str">
        <f>IFERROR(IF(Loan_Not_Paid*Values_Entered,Principal,""), "")</f>
        <v/>
      </c>
      <c r="G170" s="40" t="str">
        <f>IFERROR(IF(Loan_Not_Paid*Values_Entered,Interest,""), "")</f>
        <v/>
      </c>
      <c r="H170" s="40" t="str">
        <f>IFERROR(IF(Loan_Not_Paid*Values_Entered,Ending_Balance,""), "")</f>
        <v/>
      </c>
    </row>
    <row r="171" spans="2:8" x14ac:dyDescent="0.2">
      <c r="B171" s="38" t="str">
        <f>IFERROR(IF(Loan_Not_Paid*Values_Entered,Payment_Number,""), "")</f>
        <v/>
      </c>
      <c r="C171" s="39" t="str">
        <f>IFERROR(IF(Loan_Not_Paid*Values_Entered,Payment_Date,""), "")</f>
        <v/>
      </c>
      <c r="D171" s="40" t="str">
        <f>IFERROR(IF(Loan_Not_Paid*Values_Entered,Beginning_Balance,""), "")</f>
        <v/>
      </c>
      <c r="E171" s="40" t="str">
        <f>IFERROR(IF(Loan_Not_Paid*Values_Entered,Monthly_Payment,""), "")</f>
        <v/>
      </c>
      <c r="F171" s="40" t="str">
        <f>IFERROR(IF(Loan_Not_Paid*Values_Entered,Principal,""), "")</f>
        <v/>
      </c>
      <c r="G171" s="40" t="str">
        <f>IFERROR(IF(Loan_Not_Paid*Values_Entered,Interest,""), "")</f>
        <v/>
      </c>
      <c r="H171" s="40" t="str">
        <f>IFERROR(IF(Loan_Not_Paid*Values_Entered,Ending_Balance,""), "")</f>
        <v/>
      </c>
    </row>
    <row r="172" spans="2:8" x14ac:dyDescent="0.2">
      <c r="B172" s="38" t="str">
        <f>IFERROR(IF(Loan_Not_Paid*Values_Entered,Payment_Number,""), "")</f>
        <v/>
      </c>
      <c r="C172" s="39" t="str">
        <f>IFERROR(IF(Loan_Not_Paid*Values_Entered,Payment_Date,""), "")</f>
        <v/>
      </c>
      <c r="D172" s="40" t="str">
        <f>IFERROR(IF(Loan_Not_Paid*Values_Entered,Beginning_Balance,""), "")</f>
        <v/>
      </c>
      <c r="E172" s="40" t="str">
        <f>IFERROR(IF(Loan_Not_Paid*Values_Entered,Monthly_Payment,""), "")</f>
        <v/>
      </c>
      <c r="F172" s="40" t="str">
        <f>IFERROR(IF(Loan_Not_Paid*Values_Entered,Principal,""), "")</f>
        <v/>
      </c>
      <c r="G172" s="40" t="str">
        <f>IFERROR(IF(Loan_Not_Paid*Values_Entered,Interest,""), "")</f>
        <v/>
      </c>
      <c r="H172" s="40" t="str">
        <f>IFERROR(IF(Loan_Not_Paid*Values_Entered,Ending_Balance,""), "")</f>
        <v/>
      </c>
    </row>
    <row r="173" spans="2:8" x14ac:dyDescent="0.2">
      <c r="B173" s="38" t="str">
        <f>IFERROR(IF(Loan_Not_Paid*Values_Entered,Payment_Number,""), "")</f>
        <v/>
      </c>
      <c r="C173" s="39" t="str">
        <f>IFERROR(IF(Loan_Not_Paid*Values_Entered,Payment_Date,""), "")</f>
        <v/>
      </c>
      <c r="D173" s="40" t="str">
        <f>IFERROR(IF(Loan_Not_Paid*Values_Entered,Beginning_Balance,""), "")</f>
        <v/>
      </c>
      <c r="E173" s="40" t="str">
        <f>IFERROR(IF(Loan_Not_Paid*Values_Entered,Monthly_Payment,""), "")</f>
        <v/>
      </c>
      <c r="F173" s="40" t="str">
        <f>IFERROR(IF(Loan_Not_Paid*Values_Entered,Principal,""), "")</f>
        <v/>
      </c>
      <c r="G173" s="40" t="str">
        <f>IFERROR(IF(Loan_Not_Paid*Values_Entered,Interest,""), "")</f>
        <v/>
      </c>
      <c r="H173" s="40" t="str">
        <f>IFERROR(IF(Loan_Not_Paid*Values_Entered,Ending_Balance,""), "")</f>
        <v/>
      </c>
    </row>
    <row r="174" spans="2:8" x14ac:dyDescent="0.2">
      <c r="B174" s="38" t="str">
        <f>IFERROR(IF(Loan_Not_Paid*Values_Entered,Payment_Number,""), "")</f>
        <v/>
      </c>
      <c r="C174" s="39" t="str">
        <f>IFERROR(IF(Loan_Not_Paid*Values_Entered,Payment_Date,""), "")</f>
        <v/>
      </c>
      <c r="D174" s="40" t="str">
        <f>IFERROR(IF(Loan_Not_Paid*Values_Entered,Beginning_Balance,""), "")</f>
        <v/>
      </c>
      <c r="E174" s="40" t="str">
        <f>IFERROR(IF(Loan_Not_Paid*Values_Entered,Monthly_Payment,""), "")</f>
        <v/>
      </c>
      <c r="F174" s="40" t="str">
        <f>IFERROR(IF(Loan_Not_Paid*Values_Entered,Principal,""), "")</f>
        <v/>
      </c>
      <c r="G174" s="40" t="str">
        <f>IFERROR(IF(Loan_Not_Paid*Values_Entered,Interest,""), "")</f>
        <v/>
      </c>
      <c r="H174" s="40" t="str">
        <f>IFERROR(IF(Loan_Not_Paid*Values_Entered,Ending_Balance,""), "")</f>
        <v/>
      </c>
    </row>
    <row r="175" spans="2:8" x14ac:dyDescent="0.2">
      <c r="B175" s="38" t="str">
        <f>IFERROR(IF(Loan_Not_Paid*Values_Entered,Payment_Number,""), "")</f>
        <v/>
      </c>
      <c r="C175" s="39" t="str">
        <f>IFERROR(IF(Loan_Not_Paid*Values_Entered,Payment_Date,""), "")</f>
        <v/>
      </c>
      <c r="D175" s="40" t="str">
        <f>IFERROR(IF(Loan_Not_Paid*Values_Entered,Beginning_Balance,""), "")</f>
        <v/>
      </c>
      <c r="E175" s="40" t="str">
        <f>IFERROR(IF(Loan_Not_Paid*Values_Entered,Monthly_Payment,""), "")</f>
        <v/>
      </c>
      <c r="F175" s="40" t="str">
        <f>IFERROR(IF(Loan_Not_Paid*Values_Entered,Principal,""), "")</f>
        <v/>
      </c>
      <c r="G175" s="40" t="str">
        <f>IFERROR(IF(Loan_Not_Paid*Values_Entered,Interest,""), "")</f>
        <v/>
      </c>
      <c r="H175" s="40" t="str">
        <f>IFERROR(IF(Loan_Not_Paid*Values_Entered,Ending_Balance,""), "")</f>
        <v/>
      </c>
    </row>
    <row r="176" spans="2:8" x14ac:dyDescent="0.2">
      <c r="B176" s="38" t="str">
        <f>IFERROR(IF(Loan_Not_Paid*Values_Entered,Payment_Number,""), "")</f>
        <v/>
      </c>
      <c r="C176" s="39" t="str">
        <f>IFERROR(IF(Loan_Not_Paid*Values_Entered,Payment_Date,""), "")</f>
        <v/>
      </c>
      <c r="D176" s="40" t="str">
        <f>IFERROR(IF(Loan_Not_Paid*Values_Entered,Beginning_Balance,""), "")</f>
        <v/>
      </c>
      <c r="E176" s="40" t="str">
        <f>IFERROR(IF(Loan_Not_Paid*Values_Entered,Monthly_Payment,""), "")</f>
        <v/>
      </c>
      <c r="F176" s="40" t="str">
        <f>IFERROR(IF(Loan_Not_Paid*Values_Entered,Principal,""), "")</f>
        <v/>
      </c>
      <c r="G176" s="40" t="str">
        <f>IFERROR(IF(Loan_Not_Paid*Values_Entered,Interest,""), "")</f>
        <v/>
      </c>
      <c r="H176" s="40" t="str">
        <f>IFERROR(IF(Loan_Not_Paid*Values_Entered,Ending_Balance,""), "")</f>
        <v/>
      </c>
    </row>
    <row r="177" spans="2:8" x14ac:dyDescent="0.2">
      <c r="B177" s="38" t="str">
        <f>IFERROR(IF(Loan_Not_Paid*Values_Entered,Payment_Number,""), "")</f>
        <v/>
      </c>
      <c r="C177" s="39" t="str">
        <f>IFERROR(IF(Loan_Not_Paid*Values_Entered,Payment_Date,""), "")</f>
        <v/>
      </c>
      <c r="D177" s="40" t="str">
        <f>IFERROR(IF(Loan_Not_Paid*Values_Entered,Beginning_Balance,""), "")</f>
        <v/>
      </c>
      <c r="E177" s="40" t="str">
        <f>IFERROR(IF(Loan_Not_Paid*Values_Entered,Monthly_Payment,""), "")</f>
        <v/>
      </c>
      <c r="F177" s="40" t="str">
        <f>IFERROR(IF(Loan_Not_Paid*Values_Entered,Principal,""), "")</f>
        <v/>
      </c>
      <c r="G177" s="40" t="str">
        <f>IFERROR(IF(Loan_Not_Paid*Values_Entered,Interest,""), "")</f>
        <v/>
      </c>
      <c r="H177" s="40" t="str">
        <f>IFERROR(IF(Loan_Not_Paid*Values_Entered,Ending_Balance,""), "")</f>
        <v/>
      </c>
    </row>
    <row r="178" spans="2:8" x14ac:dyDescent="0.2">
      <c r="B178" s="38" t="str">
        <f>IFERROR(IF(Loan_Not_Paid*Values_Entered,Payment_Number,""), "")</f>
        <v/>
      </c>
      <c r="C178" s="39" t="str">
        <f>IFERROR(IF(Loan_Not_Paid*Values_Entered,Payment_Date,""), "")</f>
        <v/>
      </c>
      <c r="D178" s="40" t="str">
        <f>IFERROR(IF(Loan_Not_Paid*Values_Entered,Beginning_Balance,""), "")</f>
        <v/>
      </c>
      <c r="E178" s="40" t="str">
        <f>IFERROR(IF(Loan_Not_Paid*Values_Entered,Monthly_Payment,""), "")</f>
        <v/>
      </c>
      <c r="F178" s="40" t="str">
        <f>IFERROR(IF(Loan_Not_Paid*Values_Entered,Principal,""), "")</f>
        <v/>
      </c>
      <c r="G178" s="40" t="str">
        <f>IFERROR(IF(Loan_Not_Paid*Values_Entered,Interest,""), "")</f>
        <v/>
      </c>
      <c r="H178" s="40" t="str">
        <f>IFERROR(IF(Loan_Not_Paid*Values_Entered,Ending_Balance,""), "")</f>
        <v/>
      </c>
    </row>
    <row r="179" spans="2:8" x14ac:dyDescent="0.2">
      <c r="B179" s="38" t="str">
        <f>IFERROR(IF(Loan_Not_Paid*Values_Entered,Payment_Number,""), "")</f>
        <v/>
      </c>
      <c r="C179" s="39" t="str">
        <f>IFERROR(IF(Loan_Not_Paid*Values_Entered,Payment_Date,""), "")</f>
        <v/>
      </c>
      <c r="D179" s="40" t="str">
        <f>IFERROR(IF(Loan_Not_Paid*Values_Entered,Beginning_Balance,""), "")</f>
        <v/>
      </c>
      <c r="E179" s="40" t="str">
        <f>IFERROR(IF(Loan_Not_Paid*Values_Entered,Monthly_Payment,""), "")</f>
        <v/>
      </c>
      <c r="F179" s="40" t="str">
        <f>IFERROR(IF(Loan_Not_Paid*Values_Entered,Principal,""), "")</f>
        <v/>
      </c>
      <c r="G179" s="40" t="str">
        <f>IFERROR(IF(Loan_Not_Paid*Values_Entered,Interest,""), "")</f>
        <v/>
      </c>
      <c r="H179" s="40" t="str">
        <f>IFERROR(IF(Loan_Not_Paid*Values_Entered,Ending_Balance,""), "")</f>
        <v/>
      </c>
    </row>
    <row r="180" spans="2:8" x14ac:dyDescent="0.2">
      <c r="B180" s="38" t="str">
        <f>IFERROR(IF(Loan_Not_Paid*Values_Entered,Payment_Number,""), "")</f>
        <v/>
      </c>
      <c r="C180" s="39" t="str">
        <f>IFERROR(IF(Loan_Not_Paid*Values_Entered,Payment_Date,""), "")</f>
        <v/>
      </c>
      <c r="D180" s="40" t="str">
        <f>IFERROR(IF(Loan_Not_Paid*Values_Entered,Beginning_Balance,""), "")</f>
        <v/>
      </c>
      <c r="E180" s="40" t="str">
        <f>IFERROR(IF(Loan_Not_Paid*Values_Entered,Monthly_Payment,""), "")</f>
        <v/>
      </c>
      <c r="F180" s="40" t="str">
        <f>IFERROR(IF(Loan_Not_Paid*Values_Entered,Principal,""), "")</f>
        <v/>
      </c>
      <c r="G180" s="40" t="str">
        <f>IFERROR(IF(Loan_Not_Paid*Values_Entered,Interest,""), "")</f>
        <v/>
      </c>
      <c r="H180" s="40" t="str">
        <f>IFERROR(IF(Loan_Not_Paid*Values_Entered,Ending_Balance,""), "")</f>
        <v/>
      </c>
    </row>
    <row r="181" spans="2:8" x14ac:dyDescent="0.2">
      <c r="B181" s="38" t="str">
        <f>IFERROR(IF(Loan_Not_Paid*Values_Entered,Payment_Number,""), "")</f>
        <v/>
      </c>
      <c r="C181" s="39" t="str">
        <f>IFERROR(IF(Loan_Not_Paid*Values_Entered,Payment_Date,""), "")</f>
        <v/>
      </c>
      <c r="D181" s="40" t="str">
        <f>IFERROR(IF(Loan_Not_Paid*Values_Entered,Beginning_Balance,""), "")</f>
        <v/>
      </c>
      <c r="E181" s="40" t="str">
        <f>IFERROR(IF(Loan_Not_Paid*Values_Entered,Monthly_Payment,""), "")</f>
        <v/>
      </c>
      <c r="F181" s="40" t="str">
        <f>IFERROR(IF(Loan_Not_Paid*Values_Entered,Principal,""), "")</f>
        <v/>
      </c>
      <c r="G181" s="40" t="str">
        <f>IFERROR(IF(Loan_Not_Paid*Values_Entered,Interest,""), "")</f>
        <v/>
      </c>
      <c r="H181" s="40" t="str">
        <f>IFERROR(IF(Loan_Not_Paid*Values_Entered,Ending_Balance,""), "")</f>
        <v/>
      </c>
    </row>
    <row r="182" spans="2:8" x14ac:dyDescent="0.2">
      <c r="B182" s="38" t="str">
        <f>IFERROR(IF(Loan_Not_Paid*Values_Entered,Payment_Number,""), "")</f>
        <v/>
      </c>
      <c r="C182" s="39" t="str">
        <f>IFERROR(IF(Loan_Not_Paid*Values_Entered,Payment_Date,""), "")</f>
        <v/>
      </c>
      <c r="D182" s="40" t="str">
        <f>IFERROR(IF(Loan_Not_Paid*Values_Entered,Beginning_Balance,""), "")</f>
        <v/>
      </c>
      <c r="E182" s="40" t="str">
        <f>IFERROR(IF(Loan_Not_Paid*Values_Entered,Monthly_Payment,""), "")</f>
        <v/>
      </c>
      <c r="F182" s="40" t="str">
        <f>IFERROR(IF(Loan_Not_Paid*Values_Entered,Principal,""), "")</f>
        <v/>
      </c>
      <c r="G182" s="40" t="str">
        <f>IFERROR(IF(Loan_Not_Paid*Values_Entered,Interest,""), "")</f>
        <v/>
      </c>
      <c r="H182" s="40" t="str">
        <f>IFERROR(IF(Loan_Not_Paid*Values_Entered,Ending_Balance,""), "")</f>
        <v/>
      </c>
    </row>
    <row r="183" spans="2:8" x14ac:dyDescent="0.2">
      <c r="B183" s="38" t="str">
        <f>IFERROR(IF(Loan_Not_Paid*Values_Entered,Payment_Number,""), "")</f>
        <v/>
      </c>
      <c r="C183" s="39" t="str">
        <f>IFERROR(IF(Loan_Not_Paid*Values_Entered,Payment_Date,""), "")</f>
        <v/>
      </c>
      <c r="D183" s="40" t="str">
        <f>IFERROR(IF(Loan_Not_Paid*Values_Entered,Beginning_Balance,""), "")</f>
        <v/>
      </c>
      <c r="E183" s="40" t="str">
        <f>IFERROR(IF(Loan_Not_Paid*Values_Entered,Monthly_Payment,""), "")</f>
        <v/>
      </c>
      <c r="F183" s="40" t="str">
        <f>IFERROR(IF(Loan_Not_Paid*Values_Entered,Principal,""), "")</f>
        <v/>
      </c>
      <c r="G183" s="40" t="str">
        <f>IFERROR(IF(Loan_Not_Paid*Values_Entered,Interest,""), "")</f>
        <v/>
      </c>
      <c r="H183" s="40" t="str">
        <f>IFERROR(IF(Loan_Not_Paid*Values_Entered,Ending_Balance,""), "")</f>
        <v/>
      </c>
    </row>
    <row r="184" spans="2:8" x14ac:dyDescent="0.2">
      <c r="B184" s="38" t="str">
        <f>IFERROR(IF(Loan_Not_Paid*Values_Entered,Payment_Number,""), "")</f>
        <v/>
      </c>
      <c r="C184" s="39" t="str">
        <f>IFERROR(IF(Loan_Not_Paid*Values_Entered,Payment_Date,""), "")</f>
        <v/>
      </c>
      <c r="D184" s="40" t="str">
        <f>IFERROR(IF(Loan_Not_Paid*Values_Entered,Beginning_Balance,""), "")</f>
        <v/>
      </c>
      <c r="E184" s="40" t="str">
        <f>IFERROR(IF(Loan_Not_Paid*Values_Entered,Monthly_Payment,""), "")</f>
        <v/>
      </c>
      <c r="F184" s="40" t="str">
        <f>IFERROR(IF(Loan_Not_Paid*Values_Entered,Principal,""), "")</f>
        <v/>
      </c>
      <c r="G184" s="40" t="str">
        <f>IFERROR(IF(Loan_Not_Paid*Values_Entered,Interest,""), "")</f>
        <v/>
      </c>
      <c r="H184" s="40" t="str">
        <f>IFERROR(IF(Loan_Not_Paid*Values_Entered,Ending_Balance,""), "")</f>
        <v/>
      </c>
    </row>
    <row r="185" spans="2:8" x14ac:dyDescent="0.2">
      <c r="B185" s="38" t="str">
        <f>IFERROR(IF(Loan_Not_Paid*Values_Entered,Payment_Number,""), "")</f>
        <v/>
      </c>
      <c r="C185" s="39" t="str">
        <f>IFERROR(IF(Loan_Not_Paid*Values_Entered,Payment_Date,""), "")</f>
        <v/>
      </c>
      <c r="D185" s="40" t="str">
        <f>IFERROR(IF(Loan_Not_Paid*Values_Entered,Beginning_Balance,""), "")</f>
        <v/>
      </c>
      <c r="E185" s="40" t="str">
        <f>IFERROR(IF(Loan_Not_Paid*Values_Entered,Monthly_Payment,""), "")</f>
        <v/>
      </c>
      <c r="F185" s="40" t="str">
        <f>IFERROR(IF(Loan_Not_Paid*Values_Entered,Principal,""), "")</f>
        <v/>
      </c>
      <c r="G185" s="40" t="str">
        <f>IFERROR(IF(Loan_Not_Paid*Values_Entered,Interest,""), "")</f>
        <v/>
      </c>
      <c r="H185" s="40" t="str">
        <f>IFERROR(IF(Loan_Not_Paid*Values_Entered,Ending_Balance,""), "")</f>
        <v/>
      </c>
    </row>
    <row r="186" spans="2:8" x14ac:dyDescent="0.2">
      <c r="B186" s="38" t="str">
        <f>IFERROR(IF(Loan_Not_Paid*Values_Entered,Payment_Number,""), "")</f>
        <v/>
      </c>
      <c r="C186" s="39" t="str">
        <f>IFERROR(IF(Loan_Not_Paid*Values_Entered,Payment_Date,""), "")</f>
        <v/>
      </c>
      <c r="D186" s="40" t="str">
        <f>IFERROR(IF(Loan_Not_Paid*Values_Entered,Beginning_Balance,""), "")</f>
        <v/>
      </c>
      <c r="E186" s="40" t="str">
        <f>IFERROR(IF(Loan_Not_Paid*Values_Entered,Monthly_Payment,""), "")</f>
        <v/>
      </c>
      <c r="F186" s="40" t="str">
        <f>IFERROR(IF(Loan_Not_Paid*Values_Entered,Principal,""), "")</f>
        <v/>
      </c>
      <c r="G186" s="40" t="str">
        <f>IFERROR(IF(Loan_Not_Paid*Values_Entered,Interest,""), "")</f>
        <v/>
      </c>
      <c r="H186" s="40" t="str">
        <f>IFERROR(IF(Loan_Not_Paid*Values_Entered,Ending_Balance,""), "")</f>
        <v/>
      </c>
    </row>
    <row r="187" spans="2:8" x14ac:dyDescent="0.2">
      <c r="B187" s="38" t="str">
        <f>IFERROR(IF(Loan_Not_Paid*Values_Entered,Payment_Number,""), "")</f>
        <v/>
      </c>
      <c r="C187" s="39" t="str">
        <f>IFERROR(IF(Loan_Not_Paid*Values_Entered,Payment_Date,""), "")</f>
        <v/>
      </c>
      <c r="D187" s="40" t="str">
        <f>IFERROR(IF(Loan_Not_Paid*Values_Entered,Beginning_Balance,""), "")</f>
        <v/>
      </c>
      <c r="E187" s="40" t="str">
        <f>IFERROR(IF(Loan_Not_Paid*Values_Entered,Monthly_Payment,""), "")</f>
        <v/>
      </c>
      <c r="F187" s="40" t="str">
        <f>IFERROR(IF(Loan_Not_Paid*Values_Entered,Principal,""), "")</f>
        <v/>
      </c>
      <c r="G187" s="40" t="str">
        <f>IFERROR(IF(Loan_Not_Paid*Values_Entered,Interest,""), "")</f>
        <v/>
      </c>
      <c r="H187" s="40" t="str">
        <f>IFERROR(IF(Loan_Not_Paid*Values_Entered,Ending_Balance,""), "")</f>
        <v/>
      </c>
    </row>
    <row r="188" spans="2:8" x14ac:dyDescent="0.2">
      <c r="B188" s="38" t="str">
        <f>IFERROR(IF(Loan_Not_Paid*Values_Entered,Payment_Number,""), "")</f>
        <v/>
      </c>
      <c r="C188" s="39" t="str">
        <f>IFERROR(IF(Loan_Not_Paid*Values_Entered,Payment_Date,""), "")</f>
        <v/>
      </c>
      <c r="D188" s="40" t="str">
        <f>IFERROR(IF(Loan_Not_Paid*Values_Entered,Beginning_Balance,""), "")</f>
        <v/>
      </c>
      <c r="E188" s="40" t="str">
        <f>IFERROR(IF(Loan_Not_Paid*Values_Entered,Monthly_Payment,""), "")</f>
        <v/>
      </c>
      <c r="F188" s="40" t="str">
        <f>IFERROR(IF(Loan_Not_Paid*Values_Entered,Principal,""), "")</f>
        <v/>
      </c>
      <c r="G188" s="40" t="str">
        <f>IFERROR(IF(Loan_Not_Paid*Values_Entered,Interest,""), "")</f>
        <v/>
      </c>
      <c r="H188" s="40" t="str">
        <f>IFERROR(IF(Loan_Not_Paid*Values_Entered,Ending_Balance,""), "")</f>
        <v/>
      </c>
    </row>
    <row r="189" spans="2:8" x14ac:dyDescent="0.2">
      <c r="B189" s="38" t="str">
        <f>IFERROR(IF(Loan_Not_Paid*Values_Entered,Payment_Number,""), "")</f>
        <v/>
      </c>
      <c r="C189" s="39" t="str">
        <f>IFERROR(IF(Loan_Not_Paid*Values_Entered,Payment_Date,""), "")</f>
        <v/>
      </c>
      <c r="D189" s="40" t="str">
        <f>IFERROR(IF(Loan_Not_Paid*Values_Entered,Beginning_Balance,""), "")</f>
        <v/>
      </c>
      <c r="E189" s="40" t="str">
        <f>IFERROR(IF(Loan_Not_Paid*Values_Entered,Monthly_Payment,""), "")</f>
        <v/>
      </c>
      <c r="F189" s="40" t="str">
        <f>IFERROR(IF(Loan_Not_Paid*Values_Entered,Principal,""), "")</f>
        <v/>
      </c>
      <c r="G189" s="40" t="str">
        <f>IFERROR(IF(Loan_Not_Paid*Values_Entered,Interest,""), "")</f>
        <v/>
      </c>
      <c r="H189" s="40" t="str">
        <f>IFERROR(IF(Loan_Not_Paid*Values_Entered,Ending_Balance,""), "")</f>
        <v/>
      </c>
    </row>
    <row r="190" spans="2:8" x14ac:dyDescent="0.2">
      <c r="B190" s="38" t="str">
        <f>IFERROR(IF(Loan_Not_Paid*Values_Entered,Payment_Number,""), "")</f>
        <v/>
      </c>
      <c r="C190" s="39" t="str">
        <f>IFERROR(IF(Loan_Not_Paid*Values_Entered,Payment_Date,""), "")</f>
        <v/>
      </c>
      <c r="D190" s="40" t="str">
        <f>IFERROR(IF(Loan_Not_Paid*Values_Entered,Beginning_Balance,""), "")</f>
        <v/>
      </c>
      <c r="E190" s="40" t="str">
        <f>IFERROR(IF(Loan_Not_Paid*Values_Entered,Monthly_Payment,""), "")</f>
        <v/>
      </c>
      <c r="F190" s="40" t="str">
        <f>IFERROR(IF(Loan_Not_Paid*Values_Entered,Principal,""), "")</f>
        <v/>
      </c>
      <c r="G190" s="40" t="str">
        <f>IFERROR(IF(Loan_Not_Paid*Values_Entered,Interest,""), "")</f>
        <v/>
      </c>
      <c r="H190" s="40" t="str">
        <f>IFERROR(IF(Loan_Not_Paid*Values_Entered,Ending_Balance,""), "")</f>
        <v/>
      </c>
    </row>
    <row r="191" spans="2:8" x14ac:dyDescent="0.2">
      <c r="B191" s="38" t="str">
        <f>IFERROR(IF(Loan_Not_Paid*Values_Entered,Payment_Number,""), "")</f>
        <v/>
      </c>
      <c r="C191" s="39" t="str">
        <f>IFERROR(IF(Loan_Not_Paid*Values_Entered,Payment_Date,""), "")</f>
        <v/>
      </c>
      <c r="D191" s="40" t="str">
        <f>IFERROR(IF(Loan_Not_Paid*Values_Entered,Beginning_Balance,""), "")</f>
        <v/>
      </c>
      <c r="E191" s="40" t="str">
        <f>IFERROR(IF(Loan_Not_Paid*Values_Entered,Monthly_Payment,""), "")</f>
        <v/>
      </c>
      <c r="F191" s="40" t="str">
        <f>IFERROR(IF(Loan_Not_Paid*Values_Entered,Principal,""), "")</f>
        <v/>
      </c>
      <c r="G191" s="40" t="str">
        <f>IFERROR(IF(Loan_Not_Paid*Values_Entered,Interest,""), "")</f>
        <v/>
      </c>
      <c r="H191" s="40" t="str">
        <f>IFERROR(IF(Loan_Not_Paid*Values_Entered,Ending_Balance,""), "")</f>
        <v/>
      </c>
    </row>
    <row r="192" spans="2:8" x14ac:dyDescent="0.2">
      <c r="B192" s="38" t="str">
        <f>IFERROR(IF(Loan_Not_Paid*Values_Entered,Payment_Number,""), "")</f>
        <v/>
      </c>
      <c r="C192" s="39" t="str">
        <f>IFERROR(IF(Loan_Not_Paid*Values_Entered,Payment_Date,""), "")</f>
        <v/>
      </c>
      <c r="D192" s="40" t="str">
        <f>IFERROR(IF(Loan_Not_Paid*Values_Entered,Beginning_Balance,""), "")</f>
        <v/>
      </c>
      <c r="E192" s="40" t="str">
        <f>IFERROR(IF(Loan_Not_Paid*Values_Entered,Monthly_Payment,""), "")</f>
        <v/>
      </c>
      <c r="F192" s="40" t="str">
        <f>IFERROR(IF(Loan_Not_Paid*Values_Entered,Principal,""), "")</f>
        <v/>
      </c>
      <c r="G192" s="40" t="str">
        <f>IFERROR(IF(Loan_Not_Paid*Values_Entered,Interest,""), "")</f>
        <v/>
      </c>
      <c r="H192" s="40" t="str">
        <f>IFERROR(IF(Loan_Not_Paid*Values_Entered,Ending_Balance,""), "")</f>
        <v/>
      </c>
    </row>
    <row r="193" spans="2:8" x14ac:dyDescent="0.2">
      <c r="B193" s="38" t="str">
        <f>IFERROR(IF(Loan_Not_Paid*Values_Entered,Payment_Number,""), "")</f>
        <v/>
      </c>
      <c r="C193" s="39" t="str">
        <f>IFERROR(IF(Loan_Not_Paid*Values_Entered,Payment_Date,""), "")</f>
        <v/>
      </c>
      <c r="D193" s="40" t="str">
        <f>IFERROR(IF(Loan_Not_Paid*Values_Entered,Beginning_Balance,""), "")</f>
        <v/>
      </c>
      <c r="E193" s="40" t="str">
        <f>IFERROR(IF(Loan_Not_Paid*Values_Entered,Monthly_Payment,""), "")</f>
        <v/>
      </c>
      <c r="F193" s="40" t="str">
        <f>IFERROR(IF(Loan_Not_Paid*Values_Entered,Principal,""), "")</f>
        <v/>
      </c>
      <c r="G193" s="40" t="str">
        <f>IFERROR(IF(Loan_Not_Paid*Values_Entered,Interest,""), "")</f>
        <v/>
      </c>
      <c r="H193" s="40" t="str">
        <f>IFERROR(IF(Loan_Not_Paid*Values_Entered,Ending_Balance,""), "")</f>
        <v/>
      </c>
    </row>
    <row r="194" spans="2:8" x14ac:dyDescent="0.2">
      <c r="B194" s="38" t="str">
        <f>IFERROR(IF(Loan_Not_Paid*Values_Entered,Payment_Number,""), "")</f>
        <v/>
      </c>
      <c r="C194" s="39" t="str">
        <f>IFERROR(IF(Loan_Not_Paid*Values_Entered,Payment_Date,""), "")</f>
        <v/>
      </c>
      <c r="D194" s="40" t="str">
        <f>IFERROR(IF(Loan_Not_Paid*Values_Entered,Beginning_Balance,""), "")</f>
        <v/>
      </c>
      <c r="E194" s="40" t="str">
        <f>IFERROR(IF(Loan_Not_Paid*Values_Entered,Monthly_Payment,""), "")</f>
        <v/>
      </c>
      <c r="F194" s="40" t="str">
        <f>IFERROR(IF(Loan_Not_Paid*Values_Entered,Principal,""), "")</f>
        <v/>
      </c>
      <c r="G194" s="40" t="str">
        <f>IFERROR(IF(Loan_Not_Paid*Values_Entered,Interest,""), "")</f>
        <v/>
      </c>
      <c r="H194" s="40" t="str">
        <f>IFERROR(IF(Loan_Not_Paid*Values_Entered,Ending_Balance,""), "")</f>
        <v/>
      </c>
    </row>
    <row r="195" spans="2:8" x14ac:dyDescent="0.2">
      <c r="B195" s="38" t="str">
        <f>IFERROR(IF(Loan_Not_Paid*Values_Entered,Payment_Number,""), "")</f>
        <v/>
      </c>
      <c r="C195" s="39" t="str">
        <f>IFERROR(IF(Loan_Not_Paid*Values_Entered,Payment_Date,""), "")</f>
        <v/>
      </c>
      <c r="D195" s="40" t="str">
        <f>IFERROR(IF(Loan_Not_Paid*Values_Entered,Beginning_Balance,""), "")</f>
        <v/>
      </c>
      <c r="E195" s="40" t="str">
        <f>IFERROR(IF(Loan_Not_Paid*Values_Entered,Monthly_Payment,""), "")</f>
        <v/>
      </c>
      <c r="F195" s="40" t="str">
        <f>IFERROR(IF(Loan_Not_Paid*Values_Entered,Principal,""), "")</f>
        <v/>
      </c>
      <c r="G195" s="40" t="str">
        <f>IFERROR(IF(Loan_Not_Paid*Values_Entered,Interest,""), "")</f>
        <v/>
      </c>
      <c r="H195" s="40" t="str">
        <f>IFERROR(IF(Loan_Not_Paid*Values_Entered,Ending_Balance,""), "")</f>
        <v/>
      </c>
    </row>
    <row r="196" spans="2:8" x14ac:dyDescent="0.2">
      <c r="B196" s="38" t="str">
        <f>IFERROR(IF(Loan_Not_Paid*Values_Entered,Payment_Number,""), "")</f>
        <v/>
      </c>
      <c r="C196" s="39" t="str">
        <f>IFERROR(IF(Loan_Not_Paid*Values_Entered,Payment_Date,""), "")</f>
        <v/>
      </c>
      <c r="D196" s="40" t="str">
        <f>IFERROR(IF(Loan_Not_Paid*Values_Entered,Beginning_Balance,""), "")</f>
        <v/>
      </c>
      <c r="E196" s="40" t="str">
        <f>IFERROR(IF(Loan_Not_Paid*Values_Entered,Monthly_Payment,""), "")</f>
        <v/>
      </c>
      <c r="F196" s="40" t="str">
        <f>IFERROR(IF(Loan_Not_Paid*Values_Entered,Principal,""), "")</f>
        <v/>
      </c>
      <c r="G196" s="40" t="str">
        <f>IFERROR(IF(Loan_Not_Paid*Values_Entered,Interest,""), "")</f>
        <v/>
      </c>
      <c r="H196" s="40" t="str">
        <f>IFERROR(IF(Loan_Not_Paid*Values_Entered,Ending_Balance,""), "")</f>
        <v/>
      </c>
    </row>
    <row r="197" spans="2:8" x14ac:dyDescent="0.2">
      <c r="B197" s="38" t="str">
        <f>IFERROR(IF(Loan_Not_Paid*Values_Entered,Payment_Number,""), "")</f>
        <v/>
      </c>
      <c r="C197" s="39" t="str">
        <f>IFERROR(IF(Loan_Not_Paid*Values_Entered,Payment_Date,""), "")</f>
        <v/>
      </c>
      <c r="D197" s="40" t="str">
        <f>IFERROR(IF(Loan_Not_Paid*Values_Entered,Beginning_Balance,""), "")</f>
        <v/>
      </c>
      <c r="E197" s="40" t="str">
        <f>IFERROR(IF(Loan_Not_Paid*Values_Entered,Monthly_Payment,""), "")</f>
        <v/>
      </c>
      <c r="F197" s="40" t="str">
        <f>IFERROR(IF(Loan_Not_Paid*Values_Entered,Principal,""), "")</f>
        <v/>
      </c>
      <c r="G197" s="40" t="str">
        <f>IFERROR(IF(Loan_Not_Paid*Values_Entered,Interest,""), "")</f>
        <v/>
      </c>
      <c r="H197" s="40" t="str">
        <f>IFERROR(IF(Loan_Not_Paid*Values_Entered,Ending_Balance,""), "")</f>
        <v/>
      </c>
    </row>
    <row r="198" spans="2:8" x14ac:dyDescent="0.2">
      <c r="B198" s="38" t="str">
        <f>IFERROR(IF(Loan_Not_Paid*Values_Entered,Payment_Number,""), "")</f>
        <v/>
      </c>
      <c r="C198" s="39" t="str">
        <f>IFERROR(IF(Loan_Not_Paid*Values_Entered,Payment_Date,""), "")</f>
        <v/>
      </c>
      <c r="D198" s="40" t="str">
        <f>IFERROR(IF(Loan_Not_Paid*Values_Entered,Beginning_Balance,""), "")</f>
        <v/>
      </c>
      <c r="E198" s="40" t="str">
        <f>IFERROR(IF(Loan_Not_Paid*Values_Entered,Monthly_Payment,""), "")</f>
        <v/>
      </c>
      <c r="F198" s="40" t="str">
        <f>IFERROR(IF(Loan_Not_Paid*Values_Entered,Principal,""), "")</f>
        <v/>
      </c>
      <c r="G198" s="40" t="str">
        <f>IFERROR(IF(Loan_Not_Paid*Values_Entered,Interest,""), "")</f>
        <v/>
      </c>
      <c r="H198" s="40" t="str">
        <f>IFERROR(IF(Loan_Not_Paid*Values_Entered,Ending_Balance,""), "")</f>
        <v/>
      </c>
    </row>
    <row r="199" spans="2:8" x14ac:dyDescent="0.2">
      <c r="B199" s="38" t="str">
        <f>IFERROR(IF(Loan_Not_Paid*Values_Entered,Payment_Number,""), "")</f>
        <v/>
      </c>
      <c r="C199" s="39" t="str">
        <f>IFERROR(IF(Loan_Not_Paid*Values_Entered,Payment_Date,""), "")</f>
        <v/>
      </c>
      <c r="D199" s="40" t="str">
        <f>IFERROR(IF(Loan_Not_Paid*Values_Entered,Beginning_Balance,""), "")</f>
        <v/>
      </c>
      <c r="E199" s="40" t="str">
        <f>IFERROR(IF(Loan_Not_Paid*Values_Entered,Monthly_Payment,""), "")</f>
        <v/>
      </c>
      <c r="F199" s="40" t="str">
        <f>IFERROR(IF(Loan_Not_Paid*Values_Entered,Principal,""), "")</f>
        <v/>
      </c>
      <c r="G199" s="40" t="str">
        <f>IFERROR(IF(Loan_Not_Paid*Values_Entered,Interest,""), "")</f>
        <v/>
      </c>
      <c r="H199" s="40" t="str">
        <f>IFERROR(IF(Loan_Not_Paid*Values_Entered,Ending_Balance,""), "")</f>
        <v/>
      </c>
    </row>
    <row r="200" spans="2:8" x14ac:dyDescent="0.2">
      <c r="B200" s="38" t="str">
        <f>IFERROR(IF(Loan_Not_Paid*Values_Entered,Payment_Number,""), "")</f>
        <v/>
      </c>
      <c r="C200" s="39" t="str">
        <f>IFERROR(IF(Loan_Not_Paid*Values_Entered,Payment_Date,""), "")</f>
        <v/>
      </c>
      <c r="D200" s="40" t="str">
        <f>IFERROR(IF(Loan_Not_Paid*Values_Entered,Beginning_Balance,""), "")</f>
        <v/>
      </c>
      <c r="E200" s="40" t="str">
        <f>IFERROR(IF(Loan_Not_Paid*Values_Entered,Monthly_Payment,""), "")</f>
        <v/>
      </c>
      <c r="F200" s="40" t="str">
        <f>IFERROR(IF(Loan_Not_Paid*Values_Entered,Principal,""), "")</f>
        <v/>
      </c>
      <c r="G200" s="40" t="str">
        <f>IFERROR(IF(Loan_Not_Paid*Values_Entered,Interest,""), "")</f>
        <v/>
      </c>
      <c r="H200" s="40" t="str">
        <f>IFERROR(IF(Loan_Not_Paid*Values_Entered,Ending_Balance,""), "")</f>
        <v/>
      </c>
    </row>
    <row r="201" spans="2:8" x14ac:dyDescent="0.2">
      <c r="B201" s="38" t="str">
        <f>IFERROR(IF(Loan_Not_Paid*Values_Entered,Payment_Number,""), "")</f>
        <v/>
      </c>
      <c r="C201" s="39" t="str">
        <f>IFERROR(IF(Loan_Not_Paid*Values_Entered,Payment_Date,""), "")</f>
        <v/>
      </c>
      <c r="D201" s="40" t="str">
        <f>IFERROR(IF(Loan_Not_Paid*Values_Entered,Beginning_Balance,""), "")</f>
        <v/>
      </c>
      <c r="E201" s="40" t="str">
        <f>IFERROR(IF(Loan_Not_Paid*Values_Entered,Monthly_Payment,""), "")</f>
        <v/>
      </c>
      <c r="F201" s="40" t="str">
        <f>IFERROR(IF(Loan_Not_Paid*Values_Entered,Principal,""), "")</f>
        <v/>
      </c>
      <c r="G201" s="40" t="str">
        <f>IFERROR(IF(Loan_Not_Paid*Values_Entered,Interest,""), "")</f>
        <v/>
      </c>
      <c r="H201" s="40" t="str">
        <f>IFERROR(IF(Loan_Not_Paid*Values_Entered,Ending_Balance,""), "")</f>
        <v/>
      </c>
    </row>
    <row r="202" spans="2:8" x14ac:dyDescent="0.2">
      <c r="B202" s="38" t="str">
        <f>IFERROR(IF(Loan_Not_Paid*Values_Entered,Payment_Number,""), "")</f>
        <v/>
      </c>
      <c r="C202" s="39" t="str">
        <f>IFERROR(IF(Loan_Not_Paid*Values_Entered,Payment_Date,""), "")</f>
        <v/>
      </c>
      <c r="D202" s="40" t="str">
        <f>IFERROR(IF(Loan_Not_Paid*Values_Entered,Beginning_Balance,""), "")</f>
        <v/>
      </c>
      <c r="E202" s="40" t="str">
        <f>IFERROR(IF(Loan_Not_Paid*Values_Entered,Monthly_Payment,""), "")</f>
        <v/>
      </c>
      <c r="F202" s="40" t="str">
        <f>IFERROR(IF(Loan_Not_Paid*Values_Entered,Principal,""), "")</f>
        <v/>
      </c>
      <c r="G202" s="40" t="str">
        <f>IFERROR(IF(Loan_Not_Paid*Values_Entered,Interest,""), "")</f>
        <v/>
      </c>
      <c r="H202" s="40" t="str">
        <f>IFERROR(IF(Loan_Not_Paid*Values_Entered,Ending_Balance,""), "")</f>
        <v/>
      </c>
    </row>
    <row r="203" spans="2:8" x14ac:dyDescent="0.2">
      <c r="B203" s="38" t="str">
        <f>IFERROR(IF(Loan_Not_Paid*Values_Entered,Payment_Number,""), "")</f>
        <v/>
      </c>
      <c r="C203" s="39" t="str">
        <f>IFERROR(IF(Loan_Not_Paid*Values_Entered,Payment_Date,""), "")</f>
        <v/>
      </c>
      <c r="D203" s="40" t="str">
        <f>IFERROR(IF(Loan_Not_Paid*Values_Entered,Beginning_Balance,""), "")</f>
        <v/>
      </c>
      <c r="E203" s="40" t="str">
        <f>IFERROR(IF(Loan_Not_Paid*Values_Entered,Monthly_Payment,""), "")</f>
        <v/>
      </c>
      <c r="F203" s="40" t="str">
        <f>IFERROR(IF(Loan_Not_Paid*Values_Entered,Principal,""), "")</f>
        <v/>
      </c>
      <c r="G203" s="40" t="str">
        <f>IFERROR(IF(Loan_Not_Paid*Values_Entered,Interest,""), "")</f>
        <v/>
      </c>
      <c r="H203" s="40" t="str">
        <f>IFERROR(IF(Loan_Not_Paid*Values_Entered,Ending_Balance,""), "")</f>
        <v/>
      </c>
    </row>
    <row r="204" spans="2:8" x14ac:dyDescent="0.2">
      <c r="B204" s="38" t="str">
        <f>IFERROR(IF(Loan_Not_Paid*Values_Entered,Payment_Number,""), "")</f>
        <v/>
      </c>
      <c r="C204" s="39" t="str">
        <f>IFERROR(IF(Loan_Not_Paid*Values_Entered,Payment_Date,""), "")</f>
        <v/>
      </c>
      <c r="D204" s="40" t="str">
        <f>IFERROR(IF(Loan_Not_Paid*Values_Entered,Beginning_Balance,""), "")</f>
        <v/>
      </c>
      <c r="E204" s="40" t="str">
        <f>IFERROR(IF(Loan_Not_Paid*Values_Entered,Monthly_Payment,""), "")</f>
        <v/>
      </c>
      <c r="F204" s="40" t="str">
        <f>IFERROR(IF(Loan_Not_Paid*Values_Entered,Principal,""), "")</f>
        <v/>
      </c>
      <c r="G204" s="40" t="str">
        <f>IFERROR(IF(Loan_Not_Paid*Values_Entered,Interest,""), "")</f>
        <v/>
      </c>
      <c r="H204" s="40" t="str">
        <f>IFERROR(IF(Loan_Not_Paid*Values_Entered,Ending_Balance,""), "")</f>
        <v/>
      </c>
    </row>
    <row r="205" spans="2:8" x14ac:dyDescent="0.2">
      <c r="B205" s="38" t="str">
        <f>IFERROR(IF(Loan_Not_Paid*Values_Entered,Payment_Number,""), "")</f>
        <v/>
      </c>
      <c r="C205" s="39" t="str">
        <f>IFERROR(IF(Loan_Not_Paid*Values_Entered,Payment_Date,""), "")</f>
        <v/>
      </c>
      <c r="D205" s="40" t="str">
        <f>IFERROR(IF(Loan_Not_Paid*Values_Entered,Beginning_Balance,""), "")</f>
        <v/>
      </c>
      <c r="E205" s="40" t="str">
        <f>IFERROR(IF(Loan_Not_Paid*Values_Entered,Monthly_Payment,""), "")</f>
        <v/>
      </c>
      <c r="F205" s="40" t="str">
        <f>IFERROR(IF(Loan_Not_Paid*Values_Entered,Principal,""), "")</f>
        <v/>
      </c>
      <c r="G205" s="40" t="str">
        <f>IFERROR(IF(Loan_Not_Paid*Values_Entered,Interest,""), "")</f>
        <v/>
      </c>
      <c r="H205" s="40" t="str">
        <f>IFERROR(IF(Loan_Not_Paid*Values_Entered,Ending_Balance,""), "")</f>
        <v/>
      </c>
    </row>
    <row r="206" spans="2:8" x14ac:dyDescent="0.2">
      <c r="B206" s="38" t="str">
        <f>IFERROR(IF(Loan_Not_Paid*Values_Entered,Payment_Number,""), "")</f>
        <v/>
      </c>
      <c r="C206" s="39" t="str">
        <f>IFERROR(IF(Loan_Not_Paid*Values_Entered,Payment_Date,""), "")</f>
        <v/>
      </c>
      <c r="D206" s="40" t="str">
        <f>IFERROR(IF(Loan_Not_Paid*Values_Entered,Beginning_Balance,""), "")</f>
        <v/>
      </c>
      <c r="E206" s="40" t="str">
        <f>IFERROR(IF(Loan_Not_Paid*Values_Entered,Monthly_Payment,""), "")</f>
        <v/>
      </c>
      <c r="F206" s="40" t="str">
        <f>IFERROR(IF(Loan_Not_Paid*Values_Entered,Principal,""), "")</f>
        <v/>
      </c>
      <c r="G206" s="40" t="str">
        <f>IFERROR(IF(Loan_Not_Paid*Values_Entered,Interest,""), "")</f>
        <v/>
      </c>
      <c r="H206" s="40" t="str">
        <f>IFERROR(IF(Loan_Not_Paid*Values_Entered,Ending_Balance,""), "")</f>
        <v/>
      </c>
    </row>
    <row r="207" spans="2:8" x14ac:dyDescent="0.2">
      <c r="B207" s="38" t="str">
        <f>IFERROR(IF(Loan_Not_Paid*Values_Entered,Payment_Number,""), "")</f>
        <v/>
      </c>
      <c r="C207" s="39" t="str">
        <f>IFERROR(IF(Loan_Not_Paid*Values_Entered,Payment_Date,""), "")</f>
        <v/>
      </c>
      <c r="D207" s="40" t="str">
        <f>IFERROR(IF(Loan_Not_Paid*Values_Entered,Beginning_Balance,""), "")</f>
        <v/>
      </c>
      <c r="E207" s="40" t="str">
        <f>IFERROR(IF(Loan_Not_Paid*Values_Entered,Monthly_Payment,""), "")</f>
        <v/>
      </c>
      <c r="F207" s="40" t="str">
        <f>IFERROR(IF(Loan_Not_Paid*Values_Entered,Principal,""), "")</f>
        <v/>
      </c>
      <c r="G207" s="40" t="str">
        <f>IFERROR(IF(Loan_Not_Paid*Values_Entered,Interest,""), "")</f>
        <v/>
      </c>
      <c r="H207" s="40" t="str">
        <f>IFERROR(IF(Loan_Not_Paid*Values_Entered,Ending_Balance,""), "")</f>
        <v/>
      </c>
    </row>
    <row r="208" spans="2:8" x14ac:dyDescent="0.2">
      <c r="B208" s="38" t="str">
        <f>IFERROR(IF(Loan_Not_Paid*Values_Entered,Payment_Number,""), "")</f>
        <v/>
      </c>
      <c r="C208" s="39" t="str">
        <f>IFERROR(IF(Loan_Not_Paid*Values_Entered,Payment_Date,""), "")</f>
        <v/>
      </c>
      <c r="D208" s="40" t="str">
        <f>IFERROR(IF(Loan_Not_Paid*Values_Entered,Beginning_Balance,""), "")</f>
        <v/>
      </c>
      <c r="E208" s="40" t="str">
        <f>IFERROR(IF(Loan_Not_Paid*Values_Entered,Monthly_Payment,""), "")</f>
        <v/>
      </c>
      <c r="F208" s="40" t="str">
        <f>IFERROR(IF(Loan_Not_Paid*Values_Entered,Principal,""), "")</f>
        <v/>
      </c>
      <c r="G208" s="40" t="str">
        <f>IFERROR(IF(Loan_Not_Paid*Values_Entered,Interest,""), "")</f>
        <v/>
      </c>
      <c r="H208" s="40" t="str">
        <f>IFERROR(IF(Loan_Not_Paid*Values_Entered,Ending_Balance,""), "")</f>
        <v/>
      </c>
    </row>
    <row r="209" spans="2:8" x14ac:dyDescent="0.2">
      <c r="B209" s="38" t="str">
        <f>IFERROR(IF(Loan_Not_Paid*Values_Entered,Payment_Number,""), "")</f>
        <v/>
      </c>
      <c r="C209" s="39" t="str">
        <f>IFERROR(IF(Loan_Not_Paid*Values_Entered,Payment_Date,""), "")</f>
        <v/>
      </c>
      <c r="D209" s="40" t="str">
        <f>IFERROR(IF(Loan_Not_Paid*Values_Entered,Beginning_Balance,""), "")</f>
        <v/>
      </c>
      <c r="E209" s="40" t="str">
        <f>IFERROR(IF(Loan_Not_Paid*Values_Entered,Monthly_Payment,""), "")</f>
        <v/>
      </c>
      <c r="F209" s="40" t="str">
        <f>IFERROR(IF(Loan_Not_Paid*Values_Entered,Principal,""), "")</f>
        <v/>
      </c>
      <c r="G209" s="40" t="str">
        <f>IFERROR(IF(Loan_Not_Paid*Values_Entered,Interest,""), "")</f>
        <v/>
      </c>
      <c r="H209" s="40" t="str">
        <f>IFERROR(IF(Loan_Not_Paid*Values_Entered,Ending_Balance,""), "")</f>
        <v/>
      </c>
    </row>
    <row r="210" spans="2:8" x14ac:dyDescent="0.2">
      <c r="B210" s="38" t="str">
        <f>IFERROR(IF(Loan_Not_Paid*Values_Entered,Payment_Number,""), "")</f>
        <v/>
      </c>
      <c r="C210" s="39" t="str">
        <f>IFERROR(IF(Loan_Not_Paid*Values_Entered,Payment_Date,""), "")</f>
        <v/>
      </c>
      <c r="D210" s="40" t="str">
        <f>IFERROR(IF(Loan_Not_Paid*Values_Entered,Beginning_Balance,""), "")</f>
        <v/>
      </c>
      <c r="E210" s="40" t="str">
        <f>IFERROR(IF(Loan_Not_Paid*Values_Entered,Monthly_Payment,""), "")</f>
        <v/>
      </c>
      <c r="F210" s="40" t="str">
        <f>IFERROR(IF(Loan_Not_Paid*Values_Entered,Principal,""), "")</f>
        <v/>
      </c>
      <c r="G210" s="40" t="str">
        <f>IFERROR(IF(Loan_Not_Paid*Values_Entered,Interest,""), "")</f>
        <v/>
      </c>
      <c r="H210" s="40" t="str">
        <f>IFERROR(IF(Loan_Not_Paid*Values_Entered,Ending_Balance,""), "")</f>
        <v/>
      </c>
    </row>
    <row r="211" spans="2:8" x14ac:dyDescent="0.2">
      <c r="B211" s="38" t="str">
        <f>IFERROR(IF(Loan_Not_Paid*Values_Entered,Payment_Number,""), "")</f>
        <v/>
      </c>
      <c r="C211" s="39" t="str">
        <f>IFERROR(IF(Loan_Not_Paid*Values_Entered,Payment_Date,""), "")</f>
        <v/>
      </c>
      <c r="D211" s="40" t="str">
        <f>IFERROR(IF(Loan_Not_Paid*Values_Entered,Beginning_Balance,""), "")</f>
        <v/>
      </c>
      <c r="E211" s="40" t="str">
        <f>IFERROR(IF(Loan_Not_Paid*Values_Entered,Monthly_Payment,""), "")</f>
        <v/>
      </c>
      <c r="F211" s="40" t="str">
        <f>IFERROR(IF(Loan_Not_Paid*Values_Entered,Principal,""), "")</f>
        <v/>
      </c>
      <c r="G211" s="40" t="str">
        <f>IFERROR(IF(Loan_Not_Paid*Values_Entered,Interest,""), "")</f>
        <v/>
      </c>
      <c r="H211" s="40" t="str">
        <f>IFERROR(IF(Loan_Not_Paid*Values_Entered,Ending_Balance,""), "")</f>
        <v/>
      </c>
    </row>
    <row r="212" spans="2:8" x14ac:dyDescent="0.2">
      <c r="B212" s="38" t="str">
        <f>IFERROR(IF(Loan_Not_Paid*Values_Entered,Payment_Number,""), "")</f>
        <v/>
      </c>
      <c r="C212" s="39" t="str">
        <f>IFERROR(IF(Loan_Not_Paid*Values_Entered,Payment_Date,""), "")</f>
        <v/>
      </c>
      <c r="D212" s="40" t="str">
        <f>IFERROR(IF(Loan_Not_Paid*Values_Entered,Beginning_Balance,""), "")</f>
        <v/>
      </c>
      <c r="E212" s="40" t="str">
        <f>IFERROR(IF(Loan_Not_Paid*Values_Entered,Monthly_Payment,""), "")</f>
        <v/>
      </c>
      <c r="F212" s="40" t="str">
        <f>IFERROR(IF(Loan_Not_Paid*Values_Entered,Principal,""), "")</f>
        <v/>
      </c>
      <c r="G212" s="40" t="str">
        <f>IFERROR(IF(Loan_Not_Paid*Values_Entered,Interest,""), "")</f>
        <v/>
      </c>
      <c r="H212" s="40" t="str">
        <f>IFERROR(IF(Loan_Not_Paid*Values_Entered,Ending_Balance,""), "")</f>
        <v/>
      </c>
    </row>
    <row r="213" spans="2:8" x14ac:dyDescent="0.2">
      <c r="B213" s="38" t="str">
        <f>IFERROR(IF(Loan_Not_Paid*Values_Entered,Payment_Number,""), "")</f>
        <v/>
      </c>
      <c r="C213" s="39" t="str">
        <f>IFERROR(IF(Loan_Not_Paid*Values_Entered,Payment_Date,""), "")</f>
        <v/>
      </c>
      <c r="D213" s="40" t="str">
        <f>IFERROR(IF(Loan_Not_Paid*Values_Entered,Beginning_Balance,""), "")</f>
        <v/>
      </c>
      <c r="E213" s="40" t="str">
        <f>IFERROR(IF(Loan_Not_Paid*Values_Entered,Monthly_Payment,""), "")</f>
        <v/>
      </c>
      <c r="F213" s="40" t="str">
        <f>IFERROR(IF(Loan_Not_Paid*Values_Entered,Principal,""), "")</f>
        <v/>
      </c>
      <c r="G213" s="40" t="str">
        <f>IFERROR(IF(Loan_Not_Paid*Values_Entered,Interest,""), "")</f>
        <v/>
      </c>
      <c r="H213" s="40" t="str">
        <f>IFERROR(IF(Loan_Not_Paid*Values_Entered,Ending_Balance,""), "")</f>
        <v/>
      </c>
    </row>
    <row r="214" spans="2:8" x14ac:dyDescent="0.2">
      <c r="B214" s="38" t="str">
        <f>IFERROR(IF(Loan_Not_Paid*Values_Entered,Payment_Number,""), "")</f>
        <v/>
      </c>
      <c r="C214" s="39" t="str">
        <f>IFERROR(IF(Loan_Not_Paid*Values_Entered,Payment_Date,""), "")</f>
        <v/>
      </c>
      <c r="D214" s="40" t="str">
        <f>IFERROR(IF(Loan_Not_Paid*Values_Entered,Beginning_Balance,""), "")</f>
        <v/>
      </c>
      <c r="E214" s="40" t="str">
        <f>IFERROR(IF(Loan_Not_Paid*Values_Entered,Monthly_Payment,""), "")</f>
        <v/>
      </c>
      <c r="F214" s="40" t="str">
        <f>IFERROR(IF(Loan_Not_Paid*Values_Entered,Principal,""), "")</f>
        <v/>
      </c>
      <c r="G214" s="40" t="str">
        <f>IFERROR(IF(Loan_Not_Paid*Values_Entered,Interest,""), "")</f>
        <v/>
      </c>
      <c r="H214" s="40" t="str">
        <f>IFERROR(IF(Loan_Not_Paid*Values_Entered,Ending_Balance,""), "")</f>
        <v/>
      </c>
    </row>
    <row r="215" spans="2:8" x14ac:dyDescent="0.2">
      <c r="B215" s="38" t="str">
        <f>IFERROR(IF(Loan_Not_Paid*Values_Entered,Payment_Number,""), "")</f>
        <v/>
      </c>
      <c r="C215" s="39" t="str">
        <f>IFERROR(IF(Loan_Not_Paid*Values_Entered,Payment_Date,""), "")</f>
        <v/>
      </c>
      <c r="D215" s="40" t="str">
        <f>IFERROR(IF(Loan_Not_Paid*Values_Entered,Beginning_Balance,""), "")</f>
        <v/>
      </c>
      <c r="E215" s="40" t="str">
        <f>IFERROR(IF(Loan_Not_Paid*Values_Entered,Monthly_Payment,""), "")</f>
        <v/>
      </c>
      <c r="F215" s="40" t="str">
        <f>IFERROR(IF(Loan_Not_Paid*Values_Entered,Principal,""), "")</f>
        <v/>
      </c>
      <c r="G215" s="40" t="str">
        <f>IFERROR(IF(Loan_Not_Paid*Values_Entered,Interest,""), "")</f>
        <v/>
      </c>
      <c r="H215" s="40" t="str">
        <f>IFERROR(IF(Loan_Not_Paid*Values_Entered,Ending_Balance,""), "")</f>
        <v/>
      </c>
    </row>
    <row r="216" spans="2:8" x14ac:dyDescent="0.2">
      <c r="B216" s="38" t="str">
        <f>IFERROR(IF(Loan_Not_Paid*Values_Entered,Payment_Number,""), "")</f>
        <v/>
      </c>
      <c r="C216" s="39" t="str">
        <f>IFERROR(IF(Loan_Not_Paid*Values_Entered,Payment_Date,""), "")</f>
        <v/>
      </c>
      <c r="D216" s="40" t="str">
        <f>IFERROR(IF(Loan_Not_Paid*Values_Entered,Beginning_Balance,""), "")</f>
        <v/>
      </c>
      <c r="E216" s="40" t="str">
        <f>IFERROR(IF(Loan_Not_Paid*Values_Entered,Monthly_Payment,""), "")</f>
        <v/>
      </c>
      <c r="F216" s="40" t="str">
        <f>IFERROR(IF(Loan_Not_Paid*Values_Entered,Principal,""), "")</f>
        <v/>
      </c>
      <c r="G216" s="40" t="str">
        <f>IFERROR(IF(Loan_Not_Paid*Values_Entered,Interest,""), "")</f>
        <v/>
      </c>
      <c r="H216" s="40" t="str">
        <f>IFERROR(IF(Loan_Not_Paid*Values_Entered,Ending_Balance,""), "")</f>
        <v/>
      </c>
    </row>
    <row r="217" spans="2:8" x14ac:dyDescent="0.2">
      <c r="B217" s="38" t="str">
        <f>IFERROR(IF(Loan_Not_Paid*Values_Entered,Payment_Number,""), "")</f>
        <v/>
      </c>
      <c r="C217" s="39" t="str">
        <f>IFERROR(IF(Loan_Not_Paid*Values_Entered,Payment_Date,""), "")</f>
        <v/>
      </c>
      <c r="D217" s="40" t="str">
        <f>IFERROR(IF(Loan_Not_Paid*Values_Entered,Beginning_Balance,""), "")</f>
        <v/>
      </c>
      <c r="E217" s="40" t="str">
        <f>IFERROR(IF(Loan_Not_Paid*Values_Entered,Monthly_Payment,""), "")</f>
        <v/>
      </c>
      <c r="F217" s="40" t="str">
        <f>IFERROR(IF(Loan_Not_Paid*Values_Entered,Principal,""), "")</f>
        <v/>
      </c>
      <c r="G217" s="40" t="str">
        <f>IFERROR(IF(Loan_Not_Paid*Values_Entered,Interest,""), "")</f>
        <v/>
      </c>
      <c r="H217" s="40" t="str">
        <f>IFERROR(IF(Loan_Not_Paid*Values_Entered,Ending_Balance,""), "")</f>
        <v/>
      </c>
    </row>
    <row r="218" spans="2:8" x14ac:dyDescent="0.2">
      <c r="B218" s="38" t="str">
        <f>IFERROR(IF(Loan_Not_Paid*Values_Entered,Payment_Number,""), "")</f>
        <v/>
      </c>
      <c r="C218" s="39" t="str">
        <f>IFERROR(IF(Loan_Not_Paid*Values_Entered,Payment_Date,""), "")</f>
        <v/>
      </c>
      <c r="D218" s="40" t="str">
        <f>IFERROR(IF(Loan_Not_Paid*Values_Entered,Beginning_Balance,""), "")</f>
        <v/>
      </c>
      <c r="E218" s="40" t="str">
        <f>IFERROR(IF(Loan_Not_Paid*Values_Entered,Monthly_Payment,""), "")</f>
        <v/>
      </c>
      <c r="F218" s="40" t="str">
        <f>IFERROR(IF(Loan_Not_Paid*Values_Entered,Principal,""), "")</f>
        <v/>
      </c>
      <c r="G218" s="40" t="str">
        <f>IFERROR(IF(Loan_Not_Paid*Values_Entered,Interest,""), "")</f>
        <v/>
      </c>
      <c r="H218" s="40" t="str">
        <f>IFERROR(IF(Loan_Not_Paid*Values_Entered,Ending_Balance,""), "")</f>
        <v/>
      </c>
    </row>
    <row r="219" spans="2:8" x14ac:dyDescent="0.2">
      <c r="B219" s="38" t="str">
        <f>IFERROR(IF(Loan_Not_Paid*Values_Entered,Payment_Number,""), "")</f>
        <v/>
      </c>
      <c r="C219" s="39" t="str">
        <f>IFERROR(IF(Loan_Not_Paid*Values_Entered,Payment_Date,""), "")</f>
        <v/>
      </c>
      <c r="D219" s="40" t="str">
        <f>IFERROR(IF(Loan_Not_Paid*Values_Entered,Beginning_Balance,""), "")</f>
        <v/>
      </c>
      <c r="E219" s="40" t="str">
        <f>IFERROR(IF(Loan_Not_Paid*Values_Entered,Monthly_Payment,""), "")</f>
        <v/>
      </c>
      <c r="F219" s="40" t="str">
        <f>IFERROR(IF(Loan_Not_Paid*Values_Entered,Principal,""), "")</f>
        <v/>
      </c>
      <c r="G219" s="40" t="str">
        <f>IFERROR(IF(Loan_Not_Paid*Values_Entered,Interest,""), "")</f>
        <v/>
      </c>
      <c r="H219" s="40" t="str">
        <f>IFERROR(IF(Loan_Not_Paid*Values_Entered,Ending_Balance,""), "")</f>
        <v/>
      </c>
    </row>
    <row r="220" spans="2:8" x14ac:dyDescent="0.2">
      <c r="B220" s="38" t="str">
        <f>IFERROR(IF(Loan_Not_Paid*Values_Entered,Payment_Number,""), "")</f>
        <v/>
      </c>
      <c r="C220" s="39" t="str">
        <f>IFERROR(IF(Loan_Not_Paid*Values_Entered,Payment_Date,""), "")</f>
        <v/>
      </c>
      <c r="D220" s="40" t="str">
        <f>IFERROR(IF(Loan_Not_Paid*Values_Entered,Beginning_Balance,""), "")</f>
        <v/>
      </c>
      <c r="E220" s="40" t="str">
        <f>IFERROR(IF(Loan_Not_Paid*Values_Entered,Monthly_Payment,""), "")</f>
        <v/>
      </c>
      <c r="F220" s="40" t="str">
        <f>IFERROR(IF(Loan_Not_Paid*Values_Entered,Principal,""), "")</f>
        <v/>
      </c>
      <c r="G220" s="40" t="str">
        <f>IFERROR(IF(Loan_Not_Paid*Values_Entered,Interest,""), "")</f>
        <v/>
      </c>
      <c r="H220" s="40" t="str">
        <f>IFERROR(IF(Loan_Not_Paid*Values_Entered,Ending_Balance,""), "")</f>
        <v/>
      </c>
    </row>
    <row r="221" spans="2:8" x14ac:dyDescent="0.2">
      <c r="B221" s="38" t="str">
        <f>IFERROR(IF(Loan_Not_Paid*Values_Entered,Payment_Number,""), "")</f>
        <v/>
      </c>
      <c r="C221" s="39" t="str">
        <f>IFERROR(IF(Loan_Not_Paid*Values_Entered,Payment_Date,""), "")</f>
        <v/>
      </c>
      <c r="D221" s="40" t="str">
        <f>IFERROR(IF(Loan_Not_Paid*Values_Entered,Beginning_Balance,""), "")</f>
        <v/>
      </c>
      <c r="E221" s="40" t="str">
        <f>IFERROR(IF(Loan_Not_Paid*Values_Entered,Monthly_Payment,""), "")</f>
        <v/>
      </c>
      <c r="F221" s="40" t="str">
        <f>IFERROR(IF(Loan_Not_Paid*Values_Entered,Principal,""), "")</f>
        <v/>
      </c>
      <c r="G221" s="40" t="str">
        <f>IFERROR(IF(Loan_Not_Paid*Values_Entered,Interest,""), "")</f>
        <v/>
      </c>
      <c r="H221" s="40" t="str">
        <f>IFERROR(IF(Loan_Not_Paid*Values_Entered,Ending_Balance,""), "")</f>
        <v/>
      </c>
    </row>
    <row r="222" spans="2:8" x14ac:dyDescent="0.2">
      <c r="B222" s="38" t="str">
        <f>IFERROR(IF(Loan_Not_Paid*Values_Entered,Payment_Number,""), "")</f>
        <v/>
      </c>
      <c r="C222" s="39" t="str">
        <f>IFERROR(IF(Loan_Not_Paid*Values_Entered,Payment_Date,""), "")</f>
        <v/>
      </c>
      <c r="D222" s="40" t="str">
        <f>IFERROR(IF(Loan_Not_Paid*Values_Entered,Beginning_Balance,""), "")</f>
        <v/>
      </c>
      <c r="E222" s="40" t="str">
        <f>IFERROR(IF(Loan_Not_Paid*Values_Entered,Monthly_Payment,""), "")</f>
        <v/>
      </c>
      <c r="F222" s="40" t="str">
        <f>IFERROR(IF(Loan_Not_Paid*Values_Entered,Principal,""), "")</f>
        <v/>
      </c>
      <c r="G222" s="40" t="str">
        <f>IFERROR(IF(Loan_Not_Paid*Values_Entered,Interest,""), "")</f>
        <v/>
      </c>
      <c r="H222" s="40" t="str">
        <f>IFERROR(IF(Loan_Not_Paid*Values_Entered,Ending_Balance,""), "")</f>
        <v/>
      </c>
    </row>
    <row r="223" spans="2:8" x14ac:dyDescent="0.2">
      <c r="B223" s="38" t="str">
        <f>IFERROR(IF(Loan_Not_Paid*Values_Entered,Payment_Number,""), "")</f>
        <v/>
      </c>
      <c r="C223" s="39" t="str">
        <f>IFERROR(IF(Loan_Not_Paid*Values_Entered,Payment_Date,""), "")</f>
        <v/>
      </c>
      <c r="D223" s="40" t="str">
        <f>IFERROR(IF(Loan_Not_Paid*Values_Entered,Beginning_Balance,""), "")</f>
        <v/>
      </c>
      <c r="E223" s="40" t="str">
        <f>IFERROR(IF(Loan_Not_Paid*Values_Entered,Monthly_Payment,""), "")</f>
        <v/>
      </c>
      <c r="F223" s="40" t="str">
        <f>IFERROR(IF(Loan_Not_Paid*Values_Entered,Principal,""), "")</f>
        <v/>
      </c>
      <c r="G223" s="40" t="str">
        <f>IFERROR(IF(Loan_Not_Paid*Values_Entered,Interest,""), "")</f>
        <v/>
      </c>
      <c r="H223" s="40" t="str">
        <f>IFERROR(IF(Loan_Not_Paid*Values_Entered,Ending_Balance,""), "")</f>
        <v/>
      </c>
    </row>
    <row r="224" spans="2:8" x14ac:dyDescent="0.2">
      <c r="B224" s="38" t="str">
        <f>IFERROR(IF(Loan_Not_Paid*Values_Entered,Payment_Number,""), "")</f>
        <v/>
      </c>
      <c r="C224" s="39" t="str">
        <f>IFERROR(IF(Loan_Not_Paid*Values_Entered,Payment_Date,""), "")</f>
        <v/>
      </c>
      <c r="D224" s="40" t="str">
        <f>IFERROR(IF(Loan_Not_Paid*Values_Entered,Beginning_Balance,""), "")</f>
        <v/>
      </c>
      <c r="E224" s="40" t="str">
        <f>IFERROR(IF(Loan_Not_Paid*Values_Entered,Monthly_Payment,""), "")</f>
        <v/>
      </c>
      <c r="F224" s="40" t="str">
        <f>IFERROR(IF(Loan_Not_Paid*Values_Entered,Principal,""), "")</f>
        <v/>
      </c>
      <c r="G224" s="40" t="str">
        <f>IFERROR(IF(Loan_Not_Paid*Values_Entered,Interest,""), "")</f>
        <v/>
      </c>
      <c r="H224" s="40" t="str">
        <f>IFERROR(IF(Loan_Not_Paid*Values_Entered,Ending_Balance,""), "")</f>
        <v/>
      </c>
    </row>
    <row r="225" spans="2:8" x14ac:dyDescent="0.2">
      <c r="B225" s="38" t="str">
        <f>IFERROR(IF(Loan_Not_Paid*Values_Entered,Payment_Number,""), "")</f>
        <v/>
      </c>
      <c r="C225" s="39" t="str">
        <f>IFERROR(IF(Loan_Not_Paid*Values_Entered,Payment_Date,""), "")</f>
        <v/>
      </c>
      <c r="D225" s="40" t="str">
        <f>IFERROR(IF(Loan_Not_Paid*Values_Entered,Beginning_Balance,""), "")</f>
        <v/>
      </c>
      <c r="E225" s="40" t="str">
        <f>IFERROR(IF(Loan_Not_Paid*Values_Entered,Monthly_Payment,""), "")</f>
        <v/>
      </c>
      <c r="F225" s="40" t="str">
        <f>IFERROR(IF(Loan_Not_Paid*Values_Entered,Principal,""), "")</f>
        <v/>
      </c>
      <c r="G225" s="40" t="str">
        <f>IFERROR(IF(Loan_Not_Paid*Values_Entered,Interest,""), "")</f>
        <v/>
      </c>
      <c r="H225" s="40" t="str">
        <f>IFERROR(IF(Loan_Not_Paid*Values_Entered,Ending_Balance,""), "")</f>
        <v/>
      </c>
    </row>
    <row r="226" spans="2:8" x14ac:dyDescent="0.2">
      <c r="B226" s="38" t="str">
        <f>IFERROR(IF(Loan_Not_Paid*Values_Entered,Payment_Number,""), "")</f>
        <v/>
      </c>
      <c r="C226" s="39" t="str">
        <f>IFERROR(IF(Loan_Not_Paid*Values_Entered,Payment_Date,""), "")</f>
        <v/>
      </c>
      <c r="D226" s="40" t="str">
        <f>IFERROR(IF(Loan_Not_Paid*Values_Entered,Beginning_Balance,""), "")</f>
        <v/>
      </c>
      <c r="E226" s="40" t="str">
        <f>IFERROR(IF(Loan_Not_Paid*Values_Entered,Monthly_Payment,""), "")</f>
        <v/>
      </c>
      <c r="F226" s="40" t="str">
        <f>IFERROR(IF(Loan_Not_Paid*Values_Entered,Principal,""), "")</f>
        <v/>
      </c>
      <c r="G226" s="40" t="str">
        <f>IFERROR(IF(Loan_Not_Paid*Values_Entered,Interest,""), "")</f>
        <v/>
      </c>
      <c r="H226" s="40" t="str">
        <f>IFERROR(IF(Loan_Not_Paid*Values_Entered,Ending_Balance,""), "")</f>
        <v/>
      </c>
    </row>
    <row r="227" spans="2:8" x14ac:dyDescent="0.2">
      <c r="B227" s="38" t="str">
        <f>IFERROR(IF(Loan_Not_Paid*Values_Entered,Payment_Number,""), "")</f>
        <v/>
      </c>
      <c r="C227" s="39" t="str">
        <f>IFERROR(IF(Loan_Not_Paid*Values_Entered,Payment_Date,""), "")</f>
        <v/>
      </c>
      <c r="D227" s="40" t="str">
        <f>IFERROR(IF(Loan_Not_Paid*Values_Entered,Beginning_Balance,""), "")</f>
        <v/>
      </c>
      <c r="E227" s="40" t="str">
        <f>IFERROR(IF(Loan_Not_Paid*Values_Entered,Monthly_Payment,""), "")</f>
        <v/>
      </c>
      <c r="F227" s="40" t="str">
        <f>IFERROR(IF(Loan_Not_Paid*Values_Entered,Principal,""), "")</f>
        <v/>
      </c>
      <c r="G227" s="40" t="str">
        <f>IFERROR(IF(Loan_Not_Paid*Values_Entered,Interest,""), "")</f>
        <v/>
      </c>
      <c r="H227" s="40" t="str">
        <f>IFERROR(IF(Loan_Not_Paid*Values_Entered,Ending_Balance,""), "")</f>
        <v/>
      </c>
    </row>
    <row r="228" spans="2:8" x14ac:dyDescent="0.2">
      <c r="B228" s="38" t="str">
        <f>IFERROR(IF(Loan_Not_Paid*Values_Entered,Payment_Number,""), "")</f>
        <v/>
      </c>
      <c r="C228" s="39" t="str">
        <f>IFERROR(IF(Loan_Not_Paid*Values_Entered,Payment_Date,""), "")</f>
        <v/>
      </c>
      <c r="D228" s="40" t="str">
        <f>IFERROR(IF(Loan_Not_Paid*Values_Entered,Beginning_Balance,""), "")</f>
        <v/>
      </c>
      <c r="E228" s="40" t="str">
        <f>IFERROR(IF(Loan_Not_Paid*Values_Entered,Monthly_Payment,""), "")</f>
        <v/>
      </c>
      <c r="F228" s="40" t="str">
        <f>IFERROR(IF(Loan_Not_Paid*Values_Entered,Principal,""), "")</f>
        <v/>
      </c>
      <c r="G228" s="40" t="str">
        <f>IFERROR(IF(Loan_Not_Paid*Values_Entered,Interest,""), "")</f>
        <v/>
      </c>
      <c r="H228" s="40" t="str">
        <f>IFERROR(IF(Loan_Not_Paid*Values_Entered,Ending_Balance,""), "")</f>
        <v/>
      </c>
    </row>
    <row r="229" spans="2:8" x14ac:dyDescent="0.2">
      <c r="B229" s="38" t="str">
        <f>IFERROR(IF(Loan_Not_Paid*Values_Entered,Payment_Number,""), "")</f>
        <v/>
      </c>
      <c r="C229" s="39" t="str">
        <f>IFERROR(IF(Loan_Not_Paid*Values_Entered,Payment_Date,""), "")</f>
        <v/>
      </c>
      <c r="D229" s="40" t="str">
        <f>IFERROR(IF(Loan_Not_Paid*Values_Entered,Beginning_Balance,""), "")</f>
        <v/>
      </c>
      <c r="E229" s="40" t="str">
        <f>IFERROR(IF(Loan_Not_Paid*Values_Entered,Monthly_Payment,""), "")</f>
        <v/>
      </c>
      <c r="F229" s="40" t="str">
        <f>IFERROR(IF(Loan_Not_Paid*Values_Entered,Principal,""), "")</f>
        <v/>
      </c>
      <c r="G229" s="40" t="str">
        <f>IFERROR(IF(Loan_Not_Paid*Values_Entered,Interest,""), "")</f>
        <v/>
      </c>
      <c r="H229" s="40" t="str">
        <f>IFERROR(IF(Loan_Not_Paid*Values_Entered,Ending_Balance,""), "")</f>
        <v/>
      </c>
    </row>
    <row r="230" spans="2:8" x14ac:dyDescent="0.2">
      <c r="B230" s="38" t="str">
        <f>IFERROR(IF(Loan_Not_Paid*Values_Entered,Payment_Number,""), "")</f>
        <v/>
      </c>
      <c r="C230" s="39" t="str">
        <f>IFERROR(IF(Loan_Not_Paid*Values_Entered,Payment_Date,""), "")</f>
        <v/>
      </c>
      <c r="D230" s="40" t="str">
        <f>IFERROR(IF(Loan_Not_Paid*Values_Entered,Beginning_Balance,""), "")</f>
        <v/>
      </c>
      <c r="E230" s="40" t="str">
        <f>IFERROR(IF(Loan_Not_Paid*Values_Entered,Monthly_Payment,""), "")</f>
        <v/>
      </c>
      <c r="F230" s="40" t="str">
        <f>IFERROR(IF(Loan_Not_Paid*Values_Entered,Principal,""), "")</f>
        <v/>
      </c>
      <c r="G230" s="40" t="str">
        <f>IFERROR(IF(Loan_Not_Paid*Values_Entered,Interest,""), "")</f>
        <v/>
      </c>
      <c r="H230" s="40" t="str">
        <f>IFERROR(IF(Loan_Not_Paid*Values_Entered,Ending_Balance,""), "")</f>
        <v/>
      </c>
    </row>
    <row r="231" spans="2:8" x14ac:dyDescent="0.2">
      <c r="B231" s="38" t="str">
        <f>IFERROR(IF(Loan_Not_Paid*Values_Entered,Payment_Number,""), "")</f>
        <v/>
      </c>
      <c r="C231" s="39" t="str">
        <f>IFERROR(IF(Loan_Not_Paid*Values_Entered,Payment_Date,""), "")</f>
        <v/>
      </c>
      <c r="D231" s="40" t="str">
        <f>IFERROR(IF(Loan_Not_Paid*Values_Entered,Beginning_Balance,""), "")</f>
        <v/>
      </c>
      <c r="E231" s="40" t="str">
        <f>IFERROR(IF(Loan_Not_Paid*Values_Entered,Monthly_Payment,""), "")</f>
        <v/>
      </c>
      <c r="F231" s="40" t="str">
        <f>IFERROR(IF(Loan_Not_Paid*Values_Entered,Principal,""), "")</f>
        <v/>
      </c>
      <c r="G231" s="40" t="str">
        <f>IFERROR(IF(Loan_Not_Paid*Values_Entered,Interest,""), "")</f>
        <v/>
      </c>
      <c r="H231" s="40" t="str">
        <f>IFERROR(IF(Loan_Not_Paid*Values_Entered,Ending_Balance,""), "")</f>
        <v/>
      </c>
    </row>
    <row r="232" spans="2:8" x14ac:dyDescent="0.2">
      <c r="B232" s="38" t="str">
        <f>IFERROR(IF(Loan_Not_Paid*Values_Entered,Payment_Number,""), "")</f>
        <v/>
      </c>
      <c r="C232" s="39" t="str">
        <f>IFERROR(IF(Loan_Not_Paid*Values_Entered,Payment_Date,""), "")</f>
        <v/>
      </c>
      <c r="D232" s="40" t="str">
        <f>IFERROR(IF(Loan_Not_Paid*Values_Entered,Beginning_Balance,""), "")</f>
        <v/>
      </c>
      <c r="E232" s="40" t="str">
        <f>IFERROR(IF(Loan_Not_Paid*Values_Entered,Monthly_Payment,""), "")</f>
        <v/>
      </c>
      <c r="F232" s="40" t="str">
        <f>IFERROR(IF(Loan_Not_Paid*Values_Entered,Principal,""), "")</f>
        <v/>
      </c>
      <c r="G232" s="40" t="str">
        <f>IFERROR(IF(Loan_Not_Paid*Values_Entered,Interest,""), "")</f>
        <v/>
      </c>
      <c r="H232" s="40" t="str">
        <f>IFERROR(IF(Loan_Not_Paid*Values_Entered,Ending_Balance,""), "")</f>
        <v/>
      </c>
    </row>
    <row r="233" spans="2:8" x14ac:dyDescent="0.2">
      <c r="B233" s="38" t="str">
        <f>IFERROR(IF(Loan_Not_Paid*Values_Entered,Payment_Number,""), "")</f>
        <v/>
      </c>
      <c r="C233" s="39" t="str">
        <f>IFERROR(IF(Loan_Not_Paid*Values_Entered,Payment_Date,""), "")</f>
        <v/>
      </c>
      <c r="D233" s="40" t="str">
        <f>IFERROR(IF(Loan_Not_Paid*Values_Entered,Beginning_Balance,""), "")</f>
        <v/>
      </c>
      <c r="E233" s="40" t="str">
        <f>IFERROR(IF(Loan_Not_Paid*Values_Entered,Monthly_Payment,""), "")</f>
        <v/>
      </c>
      <c r="F233" s="40" t="str">
        <f>IFERROR(IF(Loan_Not_Paid*Values_Entered,Principal,""), "")</f>
        <v/>
      </c>
      <c r="G233" s="40" t="str">
        <f>IFERROR(IF(Loan_Not_Paid*Values_Entered,Interest,""), "")</f>
        <v/>
      </c>
      <c r="H233" s="40" t="str">
        <f>IFERROR(IF(Loan_Not_Paid*Values_Entered,Ending_Balance,""), "")</f>
        <v/>
      </c>
    </row>
    <row r="234" spans="2:8" x14ac:dyDescent="0.2">
      <c r="B234" s="38" t="str">
        <f>IFERROR(IF(Loan_Not_Paid*Values_Entered,Payment_Number,""), "")</f>
        <v/>
      </c>
      <c r="C234" s="39" t="str">
        <f>IFERROR(IF(Loan_Not_Paid*Values_Entered,Payment_Date,""), "")</f>
        <v/>
      </c>
      <c r="D234" s="40" t="str">
        <f>IFERROR(IF(Loan_Not_Paid*Values_Entered,Beginning_Balance,""), "")</f>
        <v/>
      </c>
      <c r="E234" s="40" t="str">
        <f>IFERROR(IF(Loan_Not_Paid*Values_Entered,Monthly_Payment,""), "")</f>
        <v/>
      </c>
      <c r="F234" s="40" t="str">
        <f>IFERROR(IF(Loan_Not_Paid*Values_Entered,Principal,""), "")</f>
        <v/>
      </c>
      <c r="G234" s="40" t="str">
        <f>IFERROR(IF(Loan_Not_Paid*Values_Entered,Interest,""), "")</f>
        <v/>
      </c>
      <c r="H234" s="40" t="str">
        <f>IFERROR(IF(Loan_Not_Paid*Values_Entered,Ending_Balance,""), "")</f>
        <v/>
      </c>
    </row>
    <row r="235" spans="2:8" x14ac:dyDescent="0.2">
      <c r="B235" s="38" t="str">
        <f>IFERROR(IF(Loan_Not_Paid*Values_Entered,Payment_Number,""), "")</f>
        <v/>
      </c>
      <c r="C235" s="39" t="str">
        <f>IFERROR(IF(Loan_Not_Paid*Values_Entered,Payment_Date,""), "")</f>
        <v/>
      </c>
      <c r="D235" s="40" t="str">
        <f>IFERROR(IF(Loan_Not_Paid*Values_Entered,Beginning_Balance,""), "")</f>
        <v/>
      </c>
      <c r="E235" s="40" t="str">
        <f>IFERROR(IF(Loan_Not_Paid*Values_Entered,Monthly_Payment,""), "")</f>
        <v/>
      </c>
      <c r="F235" s="40" t="str">
        <f>IFERROR(IF(Loan_Not_Paid*Values_Entered,Principal,""), "")</f>
        <v/>
      </c>
      <c r="G235" s="40" t="str">
        <f>IFERROR(IF(Loan_Not_Paid*Values_Entered,Interest,""), "")</f>
        <v/>
      </c>
      <c r="H235" s="40" t="str">
        <f>IFERROR(IF(Loan_Not_Paid*Values_Entered,Ending_Balance,""), "")</f>
        <v/>
      </c>
    </row>
    <row r="236" spans="2:8" x14ac:dyDescent="0.2">
      <c r="B236" s="38" t="str">
        <f>IFERROR(IF(Loan_Not_Paid*Values_Entered,Payment_Number,""), "")</f>
        <v/>
      </c>
      <c r="C236" s="39" t="str">
        <f>IFERROR(IF(Loan_Not_Paid*Values_Entered,Payment_Date,""), "")</f>
        <v/>
      </c>
      <c r="D236" s="40" t="str">
        <f>IFERROR(IF(Loan_Not_Paid*Values_Entered,Beginning_Balance,""), "")</f>
        <v/>
      </c>
      <c r="E236" s="40" t="str">
        <f>IFERROR(IF(Loan_Not_Paid*Values_Entered,Monthly_Payment,""), "")</f>
        <v/>
      </c>
      <c r="F236" s="40" t="str">
        <f>IFERROR(IF(Loan_Not_Paid*Values_Entered,Principal,""), "")</f>
        <v/>
      </c>
      <c r="G236" s="40" t="str">
        <f>IFERROR(IF(Loan_Not_Paid*Values_Entered,Interest,""), "")</f>
        <v/>
      </c>
      <c r="H236" s="40" t="str">
        <f>IFERROR(IF(Loan_Not_Paid*Values_Entered,Ending_Balance,""), "")</f>
        <v/>
      </c>
    </row>
    <row r="237" spans="2:8" x14ac:dyDescent="0.2">
      <c r="B237" s="38" t="str">
        <f>IFERROR(IF(Loan_Not_Paid*Values_Entered,Payment_Number,""), "")</f>
        <v/>
      </c>
      <c r="C237" s="39" t="str">
        <f>IFERROR(IF(Loan_Not_Paid*Values_Entered,Payment_Date,""), "")</f>
        <v/>
      </c>
      <c r="D237" s="40" t="str">
        <f>IFERROR(IF(Loan_Not_Paid*Values_Entered,Beginning_Balance,""), "")</f>
        <v/>
      </c>
      <c r="E237" s="40" t="str">
        <f>IFERROR(IF(Loan_Not_Paid*Values_Entered,Monthly_Payment,""), "")</f>
        <v/>
      </c>
      <c r="F237" s="40" t="str">
        <f>IFERROR(IF(Loan_Not_Paid*Values_Entered,Principal,""), "")</f>
        <v/>
      </c>
      <c r="G237" s="40" t="str">
        <f>IFERROR(IF(Loan_Not_Paid*Values_Entered,Interest,""), "")</f>
        <v/>
      </c>
      <c r="H237" s="40" t="str">
        <f>IFERROR(IF(Loan_Not_Paid*Values_Entered,Ending_Balance,""), "")</f>
        <v/>
      </c>
    </row>
    <row r="238" spans="2:8" x14ac:dyDescent="0.2">
      <c r="B238" s="38" t="str">
        <f>IFERROR(IF(Loan_Not_Paid*Values_Entered,Payment_Number,""), "")</f>
        <v/>
      </c>
      <c r="C238" s="39" t="str">
        <f>IFERROR(IF(Loan_Not_Paid*Values_Entered,Payment_Date,""), "")</f>
        <v/>
      </c>
      <c r="D238" s="40" t="str">
        <f>IFERROR(IF(Loan_Not_Paid*Values_Entered,Beginning_Balance,""), "")</f>
        <v/>
      </c>
      <c r="E238" s="40" t="str">
        <f>IFERROR(IF(Loan_Not_Paid*Values_Entered,Monthly_Payment,""), "")</f>
        <v/>
      </c>
      <c r="F238" s="40" t="str">
        <f>IFERROR(IF(Loan_Not_Paid*Values_Entered,Principal,""), "")</f>
        <v/>
      </c>
      <c r="G238" s="40" t="str">
        <f>IFERROR(IF(Loan_Not_Paid*Values_Entered,Interest,""), "")</f>
        <v/>
      </c>
      <c r="H238" s="40" t="str">
        <f>IFERROR(IF(Loan_Not_Paid*Values_Entered,Ending_Balance,""), "")</f>
        <v/>
      </c>
    </row>
    <row r="239" spans="2:8" x14ac:dyDescent="0.2">
      <c r="B239" s="38" t="str">
        <f>IFERROR(IF(Loan_Not_Paid*Values_Entered,Payment_Number,""), "")</f>
        <v/>
      </c>
      <c r="C239" s="39" t="str">
        <f>IFERROR(IF(Loan_Not_Paid*Values_Entered,Payment_Date,""), "")</f>
        <v/>
      </c>
      <c r="D239" s="40" t="str">
        <f>IFERROR(IF(Loan_Not_Paid*Values_Entered,Beginning_Balance,""), "")</f>
        <v/>
      </c>
      <c r="E239" s="40" t="str">
        <f>IFERROR(IF(Loan_Not_Paid*Values_Entered,Monthly_Payment,""), "")</f>
        <v/>
      </c>
      <c r="F239" s="40" t="str">
        <f>IFERROR(IF(Loan_Not_Paid*Values_Entered,Principal,""), "")</f>
        <v/>
      </c>
      <c r="G239" s="40" t="str">
        <f>IFERROR(IF(Loan_Not_Paid*Values_Entered,Interest,""), "")</f>
        <v/>
      </c>
      <c r="H239" s="40" t="str">
        <f>IFERROR(IF(Loan_Not_Paid*Values_Entered,Ending_Balance,""), "")</f>
        <v/>
      </c>
    </row>
    <row r="240" spans="2:8" x14ac:dyDescent="0.2">
      <c r="B240" s="38" t="str">
        <f>IFERROR(IF(Loan_Not_Paid*Values_Entered,Payment_Number,""), "")</f>
        <v/>
      </c>
      <c r="C240" s="39" t="str">
        <f>IFERROR(IF(Loan_Not_Paid*Values_Entered,Payment_Date,""), "")</f>
        <v/>
      </c>
      <c r="D240" s="40" t="str">
        <f>IFERROR(IF(Loan_Not_Paid*Values_Entered,Beginning_Balance,""), "")</f>
        <v/>
      </c>
      <c r="E240" s="40" t="str">
        <f>IFERROR(IF(Loan_Not_Paid*Values_Entered,Monthly_Payment,""), "")</f>
        <v/>
      </c>
      <c r="F240" s="40" t="str">
        <f>IFERROR(IF(Loan_Not_Paid*Values_Entered,Principal,""), "")</f>
        <v/>
      </c>
      <c r="G240" s="40" t="str">
        <f>IFERROR(IF(Loan_Not_Paid*Values_Entered,Interest,""), "")</f>
        <v/>
      </c>
      <c r="H240" s="40" t="str">
        <f>IFERROR(IF(Loan_Not_Paid*Values_Entered,Ending_Balance,""), "")</f>
        <v/>
      </c>
    </row>
    <row r="241" spans="2:8" x14ac:dyDescent="0.2">
      <c r="B241" s="38" t="str">
        <f>IFERROR(IF(Loan_Not_Paid*Values_Entered,Payment_Number,""), "")</f>
        <v/>
      </c>
      <c r="C241" s="39" t="str">
        <f>IFERROR(IF(Loan_Not_Paid*Values_Entered,Payment_Date,""), "")</f>
        <v/>
      </c>
      <c r="D241" s="40" t="str">
        <f>IFERROR(IF(Loan_Not_Paid*Values_Entered,Beginning_Balance,""), "")</f>
        <v/>
      </c>
      <c r="E241" s="40" t="str">
        <f>IFERROR(IF(Loan_Not_Paid*Values_Entered,Monthly_Payment,""), "")</f>
        <v/>
      </c>
      <c r="F241" s="40" t="str">
        <f>IFERROR(IF(Loan_Not_Paid*Values_Entered,Principal,""), "")</f>
        <v/>
      </c>
      <c r="G241" s="40" t="str">
        <f>IFERROR(IF(Loan_Not_Paid*Values_Entered,Interest,""), "")</f>
        <v/>
      </c>
      <c r="H241" s="40" t="str">
        <f>IFERROR(IF(Loan_Not_Paid*Values_Entered,Ending_Balance,""), "")</f>
        <v/>
      </c>
    </row>
    <row r="242" spans="2:8" x14ac:dyDescent="0.2">
      <c r="B242" s="38" t="str">
        <f>IFERROR(IF(Loan_Not_Paid*Values_Entered,Payment_Number,""), "")</f>
        <v/>
      </c>
      <c r="C242" s="39" t="str">
        <f>IFERROR(IF(Loan_Not_Paid*Values_Entered,Payment_Date,""), "")</f>
        <v/>
      </c>
      <c r="D242" s="40" t="str">
        <f>IFERROR(IF(Loan_Not_Paid*Values_Entered,Beginning_Balance,""), "")</f>
        <v/>
      </c>
      <c r="E242" s="40" t="str">
        <f>IFERROR(IF(Loan_Not_Paid*Values_Entered,Monthly_Payment,""), "")</f>
        <v/>
      </c>
      <c r="F242" s="40" t="str">
        <f>IFERROR(IF(Loan_Not_Paid*Values_Entered,Principal,""), "")</f>
        <v/>
      </c>
      <c r="G242" s="40" t="str">
        <f>IFERROR(IF(Loan_Not_Paid*Values_Entered,Interest,""), "")</f>
        <v/>
      </c>
      <c r="H242" s="40" t="str">
        <f>IFERROR(IF(Loan_Not_Paid*Values_Entered,Ending_Balance,""), "")</f>
        <v/>
      </c>
    </row>
    <row r="243" spans="2:8" x14ac:dyDescent="0.2">
      <c r="B243" s="38" t="str">
        <f>IFERROR(IF(Loan_Not_Paid*Values_Entered,Payment_Number,""), "")</f>
        <v/>
      </c>
      <c r="C243" s="39" t="str">
        <f>IFERROR(IF(Loan_Not_Paid*Values_Entered,Payment_Date,""), "")</f>
        <v/>
      </c>
      <c r="D243" s="40" t="str">
        <f>IFERROR(IF(Loan_Not_Paid*Values_Entered,Beginning_Balance,""), "")</f>
        <v/>
      </c>
      <c r="E243" s="40" t="str">
        <f>IFERROR(IF(Loan_Not_Paid*Values_Entered,Monthly_Payment,""), "")</f>
        <v/>
      </c>
      <c r="F243" s="40" t="str">
        <f>IFERROR(IF(Loan_Not_Paid*Values_Entered,Principal,""), "")</f>
        <v/>
      </c>
      <c r="G243" s="40" t="str">
        <f>IFERROR(IF(Loan_Not_Paid*Values_Entered,Interest,""), "")</f>
        <v/>
      </c>
      <c r="H243" s="40" t="str">
        <f>IFERROR(IF(Loan_Not_Paid*Values_Entered,Ending_Balance,""), "")</f>
        <v/>
      </c>
    </row>
    <row r="244" spans="2:8" x14ac:dyDescent="0.2">
      <c r="B244" s="38" t="str">
        <f>IFERROR(IF(Loan_Not_Paid*Values_Entered,Payment_Number,""), "")</f>
        <v/>
      </c>
      <c r="C244" s="39" t="str">
        <f>IFERROR(IF(Loan_Not_Paid*Values_Entered,Payment_Date,""), "")</f>
        <v/>
      </c>
      <c r="D244" s="40" t="str">
        <f>IFERROR(IF(Loan_Not_Paid*Values_Entered,Beginning_Balance,""), "")</f>
        <v/>
      </c>
      <c r="E244" s="40" t="str">
        <f>IFERROR(IF(Loan_Not_Paid*Values_Entered,Monthly_Payment,""), "")</f>
        <v/>
      </c>
      <c r="F244" s="40" t="str">
        <f>IFERROR(IF(Loan_Not_Paid*Values_Entered,Principal,""), "")</f>
        <v/>
      </c>
      <c r="G244" s="40" t="str">
        <f>IFERROR(IF(Loan_Not_Paid*Values_Entered,Interest,""), "")</f>
        <v/>
      </c>
      <c r="H244" s="40" t="str">
        <f>IFERROR(IF(Loan_Not_Paid*Values_Entered,Ending_Balance,""), "")</f>
        <v/>
      </c>
    </row>
    <row r="245" spans="2:8" x14ac:dyDescent="0.2">
      <c r="B245" s="38" t="str">
        <f>IFERROR(IF(Loan_Not_Paid*Values_Entered,Payment_Number,""), "")</f>
        <v/>
      </c>
      <c r="C245" s="39" t="str">
        <f>IFERROR(IF(Loan_Not_Paid*Values_Entered,Payment_Date,""), "")</f>
        <v/>
      </c>
      <c r="D245" s="40" t="str">
        <f>IFERROR(IF(Loan_Not_Paid*Values_Entered,Beginning_Balance,""), "")</f>
        <v/>
      </c>
      <c r="E245" s="40" t="str">
        <f>IFERROR(IF(Loan_Not_Paid*Values_Entered,Monthly_Payment,""), "")</f>
        <v/>
      </c>
      <c r="F245" s="40" t="str">
        <f>IFERROR(IF(Loan_Not_Paid*Values_Entered,Principal,""), "")</f>
        <v/>
      </c>
      <c r="G245" s="40" t="str">
        <f>IFERROR(IF(Loan_Not_Paid*Values_Entered,Interest,""), "")</f>
        <v/>
      </c>
      <c r="H245" s="40" t="str">
        <f>IFERROR(IF(Loan_Not_Paid*Values_Entered,Ending_Balance,""), "")</f>
        <v/>
      </c>
    </row>
    <row r="246" spans="2:8" x14ac:dyDescent="0.2">
      <c r="B246" s="38" t="str">
        <f>IFERROR(IF(Loan_Not_Paid*Values_Entered,Payment_Number,""), "")</f>
        <v/>
      </c>
      <c r="C246" s="39" t="str">
        <f>IFERROR(IF(Loan_Not_Paid*Values_Entered,Payment_Date,""), "")</f>
        <v/>
      </c>
      <c r="D246" s="40" t="str">
        <f>IFERROR(IF(Loan_Not_Paid*Values_Entered,Beginning_Balance,""), "")</f>
        <v/>
      </c>
      <c r="E246" s="40" t="str">
        <f>IFERROR(IF(Loan_Not_Paid*Values_Entered,Monthly_Payment,""), "")</f>
        <v/>
      </c>
      <c r="F246" s="40" t="str">
        <f>IFERROR(IF(Loan_Not_Paid*Values_Entered,Principal,""), "")</f>
        <v/>
      </c>
      <c r="G246" s="40" t="str">
        <f>IFERROR(IF(Loan_Not_Paid*Values_Entered,Interest,""), "")</f>
        <v/>
      </c>
      <c r="H246" s="40" t="str">
        <f>IFERROR(IF(Loan_Not_Paid*Values_Entered,Ending_Balance,""), "")</f>
        <v/>
      </c>
    </row>
    <row r="247" spans="2:8" x14ac:dyDescent="0.2">
      <c r="B247" s="38" t="str">
        <f>IFERROR(IF(Loan_Not_Paid*Values_Entered,Payment_Number,""), "")</f>
        <v/>
      </c>
      <c r="C247" s="39" t="str">
        <f>IFERROR(IF(Loan_Not_Paid*Values_Entered,Payment_Date,""), "")</f>
        <v/>
      </c>
      <c r="D247" s="40" t="str">
        <f>IFERROR(IF(Loan_Not_Paid*Values_Entered,Beginning_Balance,""), "")</f>
        <v/>
      </c>
      <c r="E247" s="40" t="str">
        <f>IFERROR(IF(Loan_Not_Paid*Values_Entered,Monthly_Payment,""), "")</f>
        <v/>
      </c>
      <c r="F247" s="40" t="str">
        <f>IFERROR(IF(Loan_Not_Paid*Values_Entered,Principal,""), "")</f>
        <v/>
      </c>
      <c r="G247" s="40" t="str">
        <f>IFERROR(IF(Loan_Not_Paid*Values_Entered,Interest,""), "")</f>
        <v/>
      </c>
      <c r="H247" s="40" t="str">
        <f>IFERROR(IF(Loan_Not_Paid*Values_Entered,Ending_Balance,""), "")</f>
        <v/>
      </c>
    </row>
    <row r="248" spans="2:8" x14ac:dyDescent="0.2">
      <c r="B248" s="38" t="str">
        <f>IFERROR(IF(Loan_Not_Paid*Values_Entered,Payment_Number,""), "")</f>
        <v/>
      </c>
      <c r="C248" s="39" t="str">
        <f>IFERROR(IF(Loan_Not_Paid*Values_Entered,Payment_Date,""), "")</f>
        <v/>
      </c>
      <c r="D248" s="40" t="str">
        <f>IFERROR(IF(Loan_Not_Paid*Values_Entered,Beginning_Balance,""), "")</f>
        <v/>
      </c>
      <c r="E248" s="40" t="str">
        <f>IFERROR(IF(Loan_Not_Paid*Values_Entered,Monthly_Payment,""), "")</f>
        <v/>
      </c>
      <c r="F248" s="40" t="str">
        <f>IFERROR(IF(Loan_Not_Paid*Values_Entered,Principal,""), "")</f>
        <v/>
      </c>
      <c r="G248" s="40" t="str">
        <f>IFERROR(IF(Loan_Not_Paid*Values_Entered,Interest,""), "")</f>
        <v/>
      </c>
      <c r="H248" s="40" t="str">
        <f>IFERROR(IF(Loan_Not_Paid*Values_Entered,Ending_Balance,""), "")</f>
        <v/>
      </c>
    </row>
    <row r="249" spans="2:8" x14ac:dyDescent="0.2">
      <c r="B249" s="38" t="str">
        <f>IFERROR(IF(Loan_Not_Paid*Values_Entered,Payment_Number,""), "")</f>
        <v/>
      </c>
      <c r="C249" s="39" t="str">
        <f>IFERROR(IF(Loan_Not_Paid*Values_Entered,Payment_Date,""), "")</f>
        <v/>
      </c>
      <c r="D249" s="40" t="str">
        <f>IFERROR(IF(Loan_Not_Paid*Values_Entered,Beginning_Balance,""), "")</f>
        <v/>
      </c>
      <c r="E249" s="40" t="str">
        <f>IFERROR(IF(Loan_Not_Paid*Values_Entered,Monthly_Payment,""), "")</f>
        <v/>
      </c>
      <c r="F249" s="40" t="str">
        <f>IFERROR(IF(Loan_Not_Paid*Values_Entered,Principal,""), "")</f>
        <v/>
      </c>
      <c r="G249" s="40" t="str">
        <f>IFERROR(IF(Loan_Not_Paid*Values_Entered,Interest,""), "")</f>
        <v/>
      </c>
      <c r="H249" s="40" t="str">
        <f>IFERROR(IF(Loan_Not_Paid*Values_Entered,Ending_Balance,""), "")</f>
        <v/>
      </c>
    </row>
    <row r="250" spans="2:8" x14ac:dyDescent="0.2">
      <c r="B250" s="38" t="str">
        <f>IFERROR(IF(Loan_Not_Paid*Values_Entered,Payment_Number,""), "")</f>
        <v/>
      </c>
      <c r="C250" s="39" t="str">
        <f>IFERROR(IF(Loan_Not_Paid*Values_Entered,Payment_Date,""), "")</f>
        <v/>
      </c>
      <c r="D250" s="40" t="str">
        <f>IFERROR(IF(Loan_Not_Paid*Values_Entered,Beginning_Balance,""), "")</f>
        <v/>
      </c>
      <c r="E250" s="40" t="str">
        <f>IFERROR(IF(Loan_Not_Paid*Values_Entered,Monthly_Payment,""), "")</f>
        <v/>
      </c>
      <c r="F250" s="40" t="str">
        <f>IFERROR(IF(Loan_Not_Paid*Values_Entered,Principal,""), "")</f>
        <v/>
      </c>
      <c r="G250" s="40" t="str">
        <f>IFERROR(IF(Loan_Not_Paid*Values_Entered,Interest,""), "")</f>
        <v/>
      </c>
      <c r="H250" s="40" t="str">
        <f>IFERROR(IF(Loan_Not_Paid*Values_Entered,Ending_Balance,""), "")</f>
        <v/>
      </c>
    </row>
    <row r="251" spans="2:8" x14ac:dyDescent="0.2">
      <c r="B251" s="38" t="str">
        <f>IFERROR(IF(Loan_Not_Paid*Values_Entered,Payment_Number,""), "")</f>
        <v/>
      </c>
      <c r="C251" s="39" t="str">
        <f>IFERROR(IF(Loan_Not_Paid*Values_Entered,Payment_Date,""), "")</f>
        <v/>
      </c>
      <c r="D251" s="40" t="str">
        <f>IFERROR(IF(Loan_Not_Paid*Values_Entered,Beginning_Balance,""), "")</f>
        <v/>
      </c>
      <c r="E251" s="40" t="str">
        <f>IFERROR(IF(Loan_Not_Paid*Values_Entered,Monthly_Payment,""), "")</f>
        <v/>
      </c>
      <c r="F251" s="40" t="str">
        <f>IFERROR(IF(Loan_Not_Paid*Values_Entered,Principal,""), "")</f>
        <v/>
      </c>
      <c r="G251" s="40" t="str">
        <f>IFERROR(IF(Loan_Not_Paid*Values_Entered,Interest,""), "")</f>
        <v/>
      </c>
      <c r="H251" s="40" t="str">
        <f>IFERROR(IF(Loan_Not_Paid*Values_Entered,Ending_Balance,""), "")</f>
        <v/>
      </c>
    </row>
    <row r="252" spans="2:8" x14ac:dyDescent="0.2">
      <c r="B252" s="38" t="str">
        <f>IFERROR(IF(Loan_Not_Paid*Values_Entered,Payment_Number,""), "")</f>
        <v/>
      </c>
      <c r="C252" s="39" t="str">
        <f>IFERROR(IF(Loan_Not_Paid*Values_Entered,Payment_Date,""), "")</f>
        <v/>
      </c>
      <c r="D252" s="40" t="str">
        <f>IFERROR(IF(Loan_Not_Paid*Values_Entered,Beginning_Balance,""), "")</f>
        <v/>
      </c>
      <c r="E252" s="40" t="str">
        <f>IFERROR(IF(Loan_Not_Paid*Values_Entered,Monthly_Payment,""), "")</f>
        <v/>
      </c>
      <c r="F252" s="40" t="str">
        <f>IFERROR(IF(Loan_Not_Paid*Values_Entered,Principal,""), "")</f>
        <v/>
      </c>
      <c r="G252" s="40" t="str">
        <f>IFERROR(IF(Loan_Not_Paid*Values_Entered,Interest,""), "")</f>
        <v/>
      </c>
      <c r="H252" s="40" t="str">
        <f>IFERROR(IF(Loan_Not_Paid*Values_Entered,Ending_Balance,""), "")</f>
        <v/>
      </c>
    </row>
    <row r="253" spans="2:8" x14ac:dyDescent="0.2">
      <c r="B253" s="38" t="str">
        <f>IFERROR(IF(Loan_Not_Paid*Values_Entered,Payment_Number,""), "")</f>
        <v/>
      </c>
      <c r="C253" s="39" t="str">
        <f>IFERROR(IF(Loan_Not_Paid*Values_Entered,Payment_Date,""), "")</f>
        <v/>
      </c>
      <c r="D253" s="40" t="str">
        <f>IFERROR(IF(Loan_Not_Paid*Values_Entered,Beginning_Balance,""), "")</f>
        <v/>
      </c>
      <c r="E253" s="40" t="str">
        <f>IFERROR(IF(Loan_Not_Paid*Values_Entered,Monthly_Payment,""), "")</f>
        <v/>
      </c>
      <c r="F253" s="40" t="str">
        <f>IFERROR(IF(Loan_Not_Paid*Values_Entered,Principal,""), "")</f>
        <v/>
      </c>
      <c r="G253" s="40" t="str">
        <f>IFERROR(IF(Loan_Not_Paid*Values_Entered,Interest,""), "")</f>
        <v/>
      </c>
      <c r="H253" s="40" t="str">
        <f>IFERROR(IF(Loan_Not_Paid*Values_Entered,Ending_Balance,""), "")</f>
        <v/>
      </c>
    </row>
    <row r="254" spans="2:8" x14ac:dyDescent="0.2">
      <c r="B254" s="38" t="str">
        <f>IFERROR(IF(Loan_Not_Paid*Values_Entered,Payment_Number,""), "")</f>
        <v/>
      </c>
      <c r="C254" s="39" t="str">
        <f>IFERROR(IF(Loan_Not_Paid*Values_Entered,Payment_Date,""), "")</f>
        <v/>
      </c>
      <c r="D254" s="40" t="str">
        <f>IFERROR(IF(Loan_Not_Paid*Values_Entered,Beginning_Balance,""), "")</f>
        <v/>
      </c>
      <c r="E254" s="40" t="str">
        <f>IFERROR(IF(Loan_Not_Paid*Values_Entered,Monthly_Payment,""), "")</f>
        <v/>
      </c>
      <c r="F254" s="40" t="str">
        <f>IFERROR(IF(Loan_Not_Paid*Values_Entered,Principal,""), "")</f>
        <v/>
      </c>
      <c r="G254" s="40" t="str">
        <f>IFERROR(IF(Loan_Not_Paid*Values_Entered,Interest,""), "")</f>
        <v/>
      </c>
      <c r="H254" s="40" t="str">
        <f>IFERROR(IF(Loan_Not_Paid*Values_Entered,Ending_Balance,""), "")</f>
        <v/>
      </c>
    </row>
    <row r="255" spans="2:8" x14ac:dyDescent="0.2">
      <c r="B255" s="38" t="str">
        <f>IFERROR(IF(Loan_Not_Paid*Values_Entered,Payment_Number,""), "")</f>
        <v/>
      </c>
      <c r="C255" s="39" t="str">
        <f>IFERROR(IF(Loan_Not_Paid*Values_Entered,Payment_Date,""), "")</f>
        <v/>
      </c>
      <c r="D255" s="40" t="str">
        <f>IFERROR(IF(Loan_Not_Paid*Values_Entered,Beginning_Balance,""), "")</f>
        <v/>
      </c>
      <c r="E255" s="40" t="str">
        <f>IFERROR(IF(Loan_Not_Paid*Values_Entered,Monthly_Payment,""), "")</f>
        <v/>
      </c>
      <c r="F255" s="40" t="str">
        <f>IFERROR(IF(Loan_Not_Paid*Values_Entered,Principal,""), "")</f>
        <v/>
      </c>
      <c r="G255" s="40" t="str">
        <f>IFERROR(IF(Loan_Not_Paid*Values_Entered,Interest,""), "")</f>
        <v/>
      </c>
      <c r="H255" s="40" t="str">
        <f>IFERROR(IF(Loan_Not_Paid*Values_Entered,Ending_Balance,""), "")</f>
        <v/>
      </c>
    </row>
    <row r="256" spans="2:8" x14ac:dyDescent="0.2">
      <c r="B256" s="38" t="str">
        <f>IFERROR(IF(Loan_Not_Paid*Values_Entered,Payment_Number,""), "")</f>
        <v/>
      </c>
      <c r="C256" s="39" t="str">
        <f>IFERROR(IF(Loan_Not_Paid*Values_Entered,Payment_Date,""), "")</f>
        <v/>
      </c>
      <c r="D256" s="40" t="str">
        <f>IFERROR(IF(Loan_Not_Paid*Values_Entered,Beginning_Balance,""), "")</f>
        <v/>
      </c>
      <c r="E256" s="40" t="str">
        <f>IFERROR(IF(Loan_Not_Paid*Values_Entered,Monthly_Payment,""), "")</f>
        <v/>
      </c>
      <c r="F256" s="40" t="str">
        <f>IFERROR(IF(Loan_Not_Paid*Values_Entered,Principal,""), "")</f>
        <v/>
      </c>
      <c r="G256" s="40" t="str">
        <f>IFERROR(IF(Loan_Not_Paid*Values_Entered,Interest,""), "")</f>
        <v/>
      </c>
      <c r="H256" s="40" t="str">
        <f>IFERROR(IF(Loan_Not_Paid*Values_Entered,Ending_Balance,""), "")</f>
        <v/>
      </c>
    </row>
    <row r="257" spans="2:8" x14ac:dyDescent="0.2">
      <c r="B257" s="38" t="str">
        <f>IFERROR(IF(Loan_Not_Paid*Values_Entered,Payment_Number,""), "")</f>
        <v/>
      </c>
      <c r="C257" s="39" t="str">
        <f>IFERROR(IF(Loan_Not_Paid*Values_Entered,Payment_Date,""), "")</f>
        <v/>
      </c>
      <c r="D257" s="40" t="str">
        <f>IFERROR(IF(Loan_Not_Paid*Values_Entered,Beginning_Balance,""), "")</f>
        <v/>
      </c>
      <c r="E257" s="40" t="str">
        <f>IFERROR(IF(Loan_Not_Paid*Values_Entered,Monthly_Payment,""), "")</f>
        <v/>
      </c>
      <c r="F257" s="40" t="str">
        <f>IFERROR(IF(Loan_Not_Paid*Values_Entered,Principal,""), "")</f>
        <v/>
      </c>
      <c r="G257" s="40" t="str">
        <f>IFERROR(IF(Loan_Not_Paid*Values_Entered,Interest,""), "")</f>
        <v/>
      </c>
      <c r="H257" s="40" t="str">
        <f>IFERROR(IF(Loan_Not_Paid*Values_Entered,Ending_Balance,""), "")</f>
        <v/>
      </c>
    </row>
    <row r="258" spans="2:8" x14ac:dyDescent="0.2">
      <c r="B258" s="38" t="str">
        <f>IFERROR(IF(Loan_Not_Paid*Values_Entered,Payment_Number,""), "")</f>
        <v/>
      </c>
      <c r="C258" s="39" t="str">
        <f>IFERROR(IF(Loan_Not_Paid*Values_Entered,Payment_Date,""), "")</f>
        <v/>
      </c>
      <c r="D258" s="40" t="str">
        <f>IFERROR(IF(Loan_Not_Paid*Values_Entered,Beginning_Balance,""), "")</f>
        <v/>
      </c>
      <c r="E258" s="40" t="str">
        <f>IFERROR(IF(Loan_Not_Paid*Values_Entered,Monthly_Payment,""), "")</f>
        <v/>
      </c>
      <c r="F258" s="40" t="str">
        <f>IFERROR(IF(Loan_Not_Paid*Values_Entered,Principal,""), "")</f>
        <v/>
      </c>
      <c r="G258" s="40" t="str">
        <f>IFERROR(IF(Loan_Not_Paid*Values_Entered,Interest,""), "")</f>
        <v/>
      </c>
      <c r="H258" s="40" t="str">
        <f>IFERROR(IF(Loan_Not_Paid*Values_Entered,Ending_Balance,""), "")</f>
        <v/>
      </c>
    </row>
    <row r="259" spans="2:8" x14ac:dyDescent="0.2">
      <c r="B259" s="38" t="str">
        <f>IFERROR(IF(Loan_Not_Paid*Values_Entered,Payment_Number,""), "")</f>
        <v/>
      </c>
      <c r="C259" s="39" t="str">
        <f>IFERROR(IF(Loan_Not_Paid*Values_Entered,Payment_Date,""), "")</f>
        <v/>
      </c>
      <c r="D259" s="40" t="str">
        <f>IFERROR(IF(Loan_Not_Paid*Values_Entered,Beginning_Balance,""), "")</f>
        <v/>
      </c>
      <c r="E259" s="40" t="str">
        <f>IFERROR(IF(Loan_Not_Paid*Values_Entered,Monthly_Payment,""), "")</f>
        <v/>
      </c>
      <c r="F259" s="40" t="str">
        <f>IFERROR(IF(Loan_Not_Paid*Values_Entered,Principal,""), "")</f>
        <v/>
      </c>
      <c r="G259" s="40" t="str">
        <f>IFERROR(IF(Loan_Not_Paid*Values_Entered,Interest,""), "")</f>
        <v/>
      </c>
      <c r="H259" s="40" t="str">
        <f>IFERROR(IF(Loan_Not_Paid*Values_Entered,Ending_Balance,""), "")</f>
        <v/>
      </c>
    </row>
    <row r="260" spans="2:8" x14ac:dyDescent="0.2">
      <c r="B260" s="38" t="str">
        <f>IFERROR(IF(Loan_Not_Paid*Values_Entered,Payment_Number,""), "")</f>
        <v/>
      </c>
      <c r="C260" s="39" t="str">
        <f>IFERROR(IF(Loan_Not_Paid*Values_Entered,Payment_Date,""), "")</f>
        <v/>
      </c>
      <c r="D260" s="40" t="str">
        <f>IFERROR(IF(Loan_Not_Paid*Values_Entered,Beginning_Balance,""), "")</f>
        <v/>
      </c>
      <c r="E260" s="40" t="str">
        <f>IFERROR(IF(Loan_Not_Paid*Values_Entered,Monthly_Payment,""), "")</f>
        <v/>
      </c>
      <c r="F260" s="40" t="str">
        <f>IFERROR(IF(Loan_Not_Paid*Values_Entered,Principal,""), "")</f>
        <v/>
      </c>
      <c r="G260" s="40" t="str">
        <f>IFERROR(IF(Loan_Not_Paid*Values_Entered,Interest,""), "")</f>
        <v/>
      </c>
      <c r="H260" s="40" t="str">
        <f>IFERROR(IF(Loan_Not_Paid*Values_Entered,Ending_Balance,""), "")</f>
        <v/>
      </c>
    </row>
    <row r="261" spans="2:8" x14ac:dyDescent="0.2">
      <c r="B261" s="38" t="str">
        <f>IFERROR(IF(Loan_Not_Paid*Values_Entered,Payment_Number,""), "")</f>
        <v/>
      </c>
      <c r="C261" s="39" t="str">
        <f>IFERROR(IF(Loan_Not_Paid*Values_Entered,Payment_Date,""), "")</f>
        <v/>
      </c>
      <c r="D261" s="40" t="str">
        <f>IFERROR(IF(Loan_Not_Paid*Values_Entered,Beginning_Balance,""), "")</f>
        <v/>
      </c>
      <c r="E261" s="40" t="str">
        <f>IFERROR(IF(Loan_Not_Paid*Values_Entered,Monthly_Payment,""), "")</f>
        <v/>
      </c>
      <c r="F261" s="40" t="str">
        <f>IFERROR(IF(Loan_Not_Paid*Values_Entered,Principal,""), "")</f>
        <v/>
      </c>
      <c r="G261" s="40" t="str">
        <f>IFERROR(IF(Loan_Not_Paid*Values_Entered,Interest,""), "")</f>
        <v/>
      </c>
      <c r="H261" s="40" t="str">
        <f>IFERROR(IF(Loan_Not_Paid*Values_Entered,Ending_Balance,""), "")</f>
        <v/>
      </c>
    </row>
    <row r="262" spans="2:8" x14ac:dyDescent="0.2">
      <c r="B262" s="38" t="str">
        <f>IFERROR(IF(Loan_Not_Paid*Values_Entered,Payment_Number,""), "")</f>
        <v/>
      </c>
      <c r="C262" s="39" t="str">
        <f>IFERROR(IF(Loan_Not_Paid*Values_Entered,Payment_Date,""), "")</f>
        <v/>
      </c>
      <c r="D262" s="40" t="str">
        <f>IFERROR(IF(Loan_Not_Paid*Values_Entered,Beginning_Balance,""), "")</f>
        <v/>
      </c>
      <c r="E262" s="40" t="str">
        <f>IFERROR(IF(Loan_Not_Paid*Values_Entered,Monthly_Payment,""), "")</f>
        <v/>
      </c>
      <c r="F262" s="40" t="str">
        <f>IFERROR(IF(Loan_Not_Paid*Values_Entered,Principal,""), "")</f>
        <v/>
      </c>
      <c r="G262" s="40" t="str">
        <f>IFERROR(IF(Loan_Not_Paid*Values_Entered,Interest,""), "")</f>
        <v/>
      </c>
      <c r="H262" s="40" t="str">
        <f>IFERROR(IF(Loan_Not_Paid*Values_Entered,Ending_Balance,""), "")</f>
        <v/>
      </c>
    </row>
  </sheetData>
  <sheetProtection selectLockedCells="1"/>
  <mergeCells count="21">
    <mergeCell ref="B3:O3"/>
    <mergeCell ref="B5:H8"/>
    <mergeCell ref="G21:H21"/>
    <mergeCell ref="G23:H23"/>
    <mergeCell ref="G24:H24"/>
    <mergeCell ref="G16:H16"/>
    <mergeCell ref="G22:H22"/>
    <mergeCell ref="G17:H17"/>
    <mergeCell ref="G18:H18"/>
    <mergeCell ref="G19:H19"/>
    <mergeCell ref="G20:H20"/>
    <mergeCell ref="B25:D25"/>
    <mergeCell ref="B16:E16"/>
    <mergeCell ref="B17:D17"/>
    <mergeCell ref="B18:D18"/>
    <mergeCell ref="B19:D19"/>
    <mergeCell ref="B20:D20"/>
    <mergeCell ref="B22:D22"/>
    <mergeCell ref="B23:D23"/>
    <mergeCell ref="B24:D24"/>
    <mergeCell ref="B21:D21"/>
  </mergeCells>
  <conditionalFormatting sqref="C27:G262">
    <cfRule type="expression" dxfId="14" priority="20" stopIfTrue="1">
      <formula>NOT(Loan_Not_Paid)</formula>
    </cfRule>
    <cfRule type="expression" dxfId="13" priority="21" stopIfTrue="1">
      <formula>IF(ROW(C27)=Last_Row,TRUE,FALSE)</formula>
    </cfRule>
  </conditionalFormatting>
  <conditionalFormatting sqref="B27:B262">
    <cfRule type="expression" dxfId="12" priority="22" stopIfTrue="1">
      <formula>NOT(Loan_Not_Paid)</formula>
    </cfRule>
    <cfRule type="expression" dxfId="11" priority="23" stopIfTrue="1">
      <formula>IF(ROW(B27)=Last_Row,TRUE,FALSE)</formula>
    </cfRule>
  </conditionalFormatting>
  <conditionalFormatting sqref="H27:H262">
    <cfRule type="expression" dxfId="10" priority="24" stopIfTrue="1">
      <formula>NOT(Loan_Not_Paid)</formula>
    </cfRule>
    <cfRule type="expression" dxfId="9" priority="25" stopIfTrue="1">
      <formula>IF(ROW(H27)=Last_Row,TRUE,FALSE)</formula>
    </cfRule>
  </conditionalFormatting>
  <conditionalFormatting sqref="G22:H22">
    <cfRule type="expression" dxfId="8" priority="14">
      <formula>ISBLANK($G$20)</formula>
    </cfRule>
  </conditionalFormatting>
  <conditionalFormatting sqref="G19:H19">
    <cfRule type="expression" dxfId="7" priority="7">
      <formula>ISBLANK($G$18)</formula>
    </cfRule>
  </conditionalFormatting>
  <conditionalFormatting sqref="G23">
    <cfRule type="expression" dxfId="6" priority="5">
      <formula>ISBLANK($G$20)</formula>
    </cfRule>
  </conditionalFormatting>
  <conditionalFormatting sqref="G24:H24">
    <cfRule type="expression" dxfId="5" priority="4">
      <formula>ISBLANK($G$20)</formula>
    </cfRule>
  </conditionalFormatting>
  <conditionalFormatting sqref="G21:H21">
    <cfRule type="expression" dxfId="4" priority="3">
      <formula>ISBLANK($G$20)</formula>
    </cfRule>
  </conditionalFormatting>
  <conditionalFormatting sqref="G20:H20">
    <cfRule type="expression" dxfId="3" priority="1">
      <formula>$G$18="No"</formula>
    </cfRule>
    <cfRule type="expression" dxfId="2" priority="2">
      <formula>ISBLANK($G$18)</formula>
    </cfRule>
  </conditionalFormatting>
  <dataValidations xWindow="468" yWindow="413" count="26">
    <dataValidation allowBlank="1" showErrorMessage="1" sqref="A4:A7 B3:O3 B18:D18 C5:D10 B15 H5:H15 E13:E14 G17 G19:G20 G21:G22 E5:G12 C15:G15 B5:B10" xr:uid="{F5719553-8F33-4B77-8E56-0EAC3BB79861}"/>
    <dataValidation allowBlank="1" showInputMessage="1" showErrorMessage="1" prompt="Enter Loan amount in cell at right" sqref="B17:D17" xr:uid="{F10681FC-43C7-4D7F-A7EF-D9FEA363027B}"/>
    <dataValidation allowBlank="1" showInputMessage="1" showErrorMessage="1" prompt="Enter Loan amount in this cell" sqref="E17" xr:uid="{44D954CA-B113-4419-9FB4-C4DCE9266647}"/>
    <dataValidation allowBlank="1" showInputMessage="1" showErrorMessage="1" prompt="Enter Loan period in years in cell at right" sqref="B19:D19" xr:uid="{1A5AD217-1A20-4193-BB9B-86BFEA68E85F}"/>
    <dataValidation type="whole" allowBlank="1" showInputMessage="1" showErrorMessage="1" prompt="Enter Loan period 12 to 60 months in this cell" sqref="E19" xr:uid="{7A7CD462-8F57-4D90-B399-60F92953D57E}">
      <formula1>12</formula1>
      <formula2>60</formula2>
    </dataValidation>
    <dataValidation allowBlank="1" showInputMessage="1" showErrorMessage="1" prompt="Enter Start date of loan in cell at right" sqref="B20:D20" xr:uid="{62C0E21F-82AD-435E-812D-780E3537D607}"/>
    <dataValidation allowBlank="1" showInputMessage="1" showErrorMessage="1" prompt="Enter Start date of loan in this cell" sqref="E20" xr:uid="{BBACE9C8-6292-4F60-9E3F-973DD9AF74FF}"/>
    <dataValidation allowBlank="1" showInputMessage="1" showErrorMessage="1" prompt="Monthly payment is automatically calculated in cell at right" sqref="B21:D21" xr:uid="{3F6D8683-11BB-4E76-9B89-A28F9F391792}"/>
    <dataValidation allowBlank="1" showInputMessage="1" showErrorMessage="1" prompt="Monthly payment is automatically calculated in this cell" sqref="E21" xr:uid="{C4903C96-7EB1-4151-A595-7DED5E6B211A}"/>
    <dataValidation allowBlank="1" showInputMessage="1" showErrorMessage="1" prompt="Number of payments is automatically calculated in cell at right" sqref="B22:D22" xr:uid="{8598CA46-25E0-4487-95CD-1243841DC09B}"/>
    <dataValidation allowBlank="1" showInputMessage="1" showErrorMessage="1" prompt="Number of payments is automatically calculated in this cell" sqref="E22" xr:uid="{4BE50AEC-290F-4F99-84E4-77F14F594594}"/>
    <dataValidation allowBlank="1" showInputMessage="1" showErrorMessage="1" prompt="Total interest is automatically calculated in cell at right" sqref="B23:D23" xr:uid="{4D905414-57EC-4114-86EB-7391F8158BD5}"/>
    <dataValidation allowBlank="1" showInputMessage="1" showErrorMessage="1" prompt="Total interest is automatically calculated in this cell" sqref="E23" xr:uid="{85BDE7D6-BA98-48E6-8AF4-BBD1086C7149}"/>
    <dataValidation allowBlank="1" showInputMessage="1" showErrorMessage="1" prompt="Total cost of loan is automatically calculated in cell at right" sqref="B24:D25" xr:uid="{2863A9A6-5037-4E6A-B976-B4C04FC065DF}"/>
    <dataValidation allowBlank="1" showInputMessage="1" showErrorMessage="1" prompt="Total cost of loan is automatically calculated in this cell" sqref="E24" xr:uid="{768B50A2-A6CB-41E7-9E82-1E2FF41529FE}"/>
    <dataValidation allowBlank="1" showInputMessage="1" showErrorMessage="1" prompt="Enter values in cells E3 through E6 for each description in column B. Values in cells E8 through E11 are automatically calculated" sqref="B16" xr:uid="{A44F1497-22C0-4362-927B-253C13F4EFDD}"/>
    <dataValidation allowBlank="1" showInputMessage="1" showErrorMessage="1" prompt="Payment Number is automatically updated in this column under this heading" sqref="B26" xr:uid="{3B85EE8D-198B-445A-896D-651C10C636EA}"/>
    <dataValidation allowBlank="1" showInputMessage="1" showErrorMessage="1" prompt="Payment Date is automatically updated in this column under this heading" sqref="C26" xr:uid="{F77631F2-D546-497E-B517-CD9FA2682AF5}"/>
    <dataValidation allowBlank="1" showInputMessage="1" showErrorMessage="1" prompt="Beginning Balance is automatically calculated in this column under this heading" sqref="D26" xr:uid="{A5E3D4CF-8EAE-446F-9C0B-16FCA4707A1A}"/>
    <dataValidation allowBlank="1" showInputMessage="1" showErrorMessage="1" prompt="Payment amount is automatically calculated in this column under this heading" sqref="E26" xr:uid="{A762C1D9-D350-4E0B-8858-39CE167146B4}"/>
    <dataValidation allowBlank="1" showInputMessage="1" showErrorMessage="1" prompt="Principal amount is automatically updated in this column under this heading" sqref="F26" xr:uid="{1B059FA0-D697-4597-8280-E60003686340}"/>
    <dataValidation allowBlank="1" showInputMessage="1" showErrorMessage="1" prompt="Interest amount is automatically updated in this column under this heading" sqref="G26" xr:uid="{B67D0BE3-25A5-49E8-AACD-3FCCB5FF5A2B}"/>
    <dataValidation allowBlank="1" showInputMessage="1" showErrorMessage="1" prompt="Ending Balance is automatically updated in this column under this heading" sqref="H26" xr:uid="{907763D3-0566-4B4F-A266-1F8BE9C7EE3B}"/>
    <dataValidation allowBlank="1" showInputMessage="1" showErrorMessage="1" prompt="Enter Annual interest rate in this cell" sqref="E18" xr:uid="{69F0010C-5389-4229-B403-BD34E5072346}"/>
    <dataValidation allowBlank="1" showErrorMessage="1" prompt="Create a loan repayment schedule using this Loan calculator and amortisation worksheet. Total interest and total payments are automatically calculated" sqref="A8:A15" xr:uid="{FAD2DDC5-6A55-4580-84A1-BB7E604A0635}"/>
    <dataValidation type="list" allowBlank="1" showErrorMessage="1" prompt="Please select from the dropdown menu" sqref="G18:H18" xr:uid="{7F3FF293-7D98-4444-9B18-D4BA0C773E0E}">
      <formula1>$K$18:$K$20</formula1>
    </dataValidation>
  </dataValidations>
  <printOptions horizontalCentered="1"/>
  <pageMargins left="0.5" right="0.5" top="1" bottom="1" header="0.5" footer="0.5"/>
  <pageSetup paperSize="9" scale="97" fitToHeight="0" orientation="portrait" r:id="rId1"/>
  <headerFooter differentFirst="1">
    <oddFooter>Page &amp;P of &amp;N</oddFooter>
  </headerFooter>
  <rowBreaks count="6" manualBreakCount="6">
    <brk id="46" max="16383" man="1"/>
    <brk id="85" max="16383" man="1"/>
    <brk id="124" max="16383" man="1"/>
    <brk id="163" max="16383" man="1"/>
    <brk id="202" max="16383" man="1"/>
    <brk id="241" max="16383" man="1"/>
  </rowBreaks>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0EE29-103F-4009-BD73-FD13213AD91D}">
  <sheetPr>
    <tabColor rgb="FF025F71"/>
  </sheetPr>
  <dimension ref="A1:AM50"/>
  <sheetViews>
    <sheetView tabSelected="1" view="pageBreakPreview" zoomScale="85" zoomScaleNormal="85" zoomScaleSheetLayoutView="85" workbookViewId="0">
      <selection activeCell="B3" sqref="B3:Q3"/>
    </sheetView>
  </sheetViews>
  <sheetFormatPr defaultColWidth="8.75" defaultRowHeight="16.5" x14ac:dyDescent="0.3"/>
  <cols>
    <col min="1" max="1" width="4.375" style="161" customWidth="1"/>
    <col min="2" max="2" width="42.5" style="168" customWidth="1"/>
    <col min="3" max="3" width="40.875" style="168" customWidth="1"/>
    <col min="4" max="4" width="15.375" style="168" customWidth="1"/>
    <col min="5" max="5" width="10.375" style="168" customWidth="1"/>
    <col min="6" max="16" width="9.25" style="168" customWidth="1"/>
    <col min="17" max="17" width="18.5" style="168" customWidth="1"/>
    <col min="18" max="18" width="4.875" style="161" customWidth="1"/>
    <col min="19" max="37" width="8.75" style="161"/>
    <col min="38" max="16384" width="8.75" style="168"/>
  </cols>
  <sheetData>
    <row r="1" spans="1:39" s="154" customFormat="1" ht="17.25" customHeight="1" x14ac:dyDescent="0.3">
      <c r="A1" s="152"/>
      <c r="B1" s="152"/>
      <c r="C1" s="152"/>
      <c r="D1" s="152"/>
      <c r="E1" s="152"/>
      <c r="F1" s="152"/>
      <c r="G1" s="152"/>
      <c r="H1" s="152"/>
      <c r="I1" s="152"/>
      <c r="J1" s="152"/>
      <c r="K1" s="152"/>
      <c r="L1" s="152"/>
      <c r="M1" s="152"/>
      <c r="N1" s="152"/>
      <c r="O1" s="152"/>
      <c r="P1" s="152"/>
      <c r="Q1" s="152"/>
      <c r="R1" s="152"/>
      <c r="S1" s="152"/>
      <c r="T1" s="153"/>
      <c r="U1" s="153"/>
      <c r="V1" s="153"/>
      <c r="W1" s="153"/>
      <c r="X1" s="153"/>
      <c r="Y1" s="153"/>
      <c r="Z1" s="153"/>
      <c r="AA1" s="153"/>
      <c r="AB1" s="153"/>
      <c r="AC1" s="153"/>
      <c r="AD1" s="153"/>
      <c r="AE1" s="153"/>
      <c r="AF1" s="153"/>
      <c r="AG1" s="153"/>
      <c r="AH1" s="153"/>
      <c r="AI1" s="153"/>
      <c r="AJ1" s="153"/>
      <c r="AK1" s="153"/>
      <c r="AL1" s="153"/>
      <c r="AM1" s="153"/>
    </row>
    <row r="2" spans="1:39" s="154" customFormat="1" ht="17.25" customHeight="1" x14ac:dyDescent="0.3">
      <c r="A2" s="152"/>
      <c r="B2" s="152"/>
      <c r="C2" s="152"/>
      <c r="D2" s="152"/>
      <c r="E2" s="152"/>
      <c r="F2" s="152"/>
      <c r="G2" s="152"/>
      <c r="H2" s="152"/>
      <c r="I2" s="152"/>
      <c r="J2" s="152"/>
      <c r="K2" s="152"/>
      <c r="L2" s="152"/>
      <c r="M2" s="152"/>
      <c r="N2" s="152"/>
      <c r="O2" s="152"/>
      <c r="P2" s="152"/>
      <c r="Q2" s="152"/>
      <c r="R2" s="152"/>
      <c r="S2" s="152"/>
      <c r="T2" s="153"/>
      <c r="U2" s="153"/>
      <c r="V2" s="153"/>
      <c r="W2" s="153"/>
      <c r="X2" s="153"/>
      <c r="Y2" s="153"/>
      <c r="Z2" s="153"/>
      <c r="AA2" s="153"/>
      <c r="AB2" s="153"/>
      <c r="AC2" s="153"/>
      <c r="AD2" s="153"/>
      <c r="AE2" s="153"/>
      <c r="AF2" s="153"/>
      <c r="AG2" s="153"/>
      <c r="AH2" s="153"/>
      <c r="AI2" s="153"/>
      <c r="AJ2" s="153"/>
      <c r="AK2" s="153"/>
      <c r="AL2" s="153"/>
      <c r="AM2" s="153"/>
    </row>
    <row r="3" spans="1:39" s="158" customFormat="1" ht="66" customHeight="1" x14ac:dyDescent="0.25">
      <c r="A3" s="155"/>
      <c r="B3" s="199" t="s">
        <v>94</v>
      </c>
      <c r="C3" s="199"/>
      <c r="D3" s="199"/>
      <c r="E3" s="199"/>
      <c r="F3" s="199"/>
      <c r="G3" s="199"/>
      <c r="H3" s="199"/>
      <c r="I3" s="199"/>
      <c r="J3" s="199"/>
      <c r="K3" s="199"/>
      <c r="L3" s="199"/>
      <c r="M3" s="199"/>
      <c r="N3" s="199"/>
      <c r="O3" s="199"/>
      <c r="P3" s="199"/>
      <c r="Q3" s="199"/>
      <c r="R3" s="157"/>
      <c r="S3" s="155"/>
      <c r="T3" s="155"/>
      <c r="U3" s="155"/>
      <c r="V3" s="155"/>
      <c r="W3" s="155"/>
      <c r="X3" s="155"/>
      <c r="Y3" s="155"/>
      <c r="Z3" s="155"/>
      <c r="AA3" s="155"/>
      <c r="AB3" s="155"/>
      <c r="AC3" s="155"/>
      <c r="AD3" s="155"/>
      <c r="AE3" s="155"/>
      <c r="AF3" s="155"/>
      <c r="AG3" s="155"/>
      <c r="AH3" s="155"/>
      <c r="AI3" s="155"/>
      <c r="AJ3" s="155"/>
      <c r="AK3" s="155"/>
      <c r="AL3" s="155"/>
      <c r="AM3" s="155"/>
    </row>
    <row r="4" spans="1:39" s="161" customFormat="1" ht="37.5" customHeight="1" x14ac:dyDescent="0.3">
      <c r="A4" s="159"/>
      <c r="B4"/>
      <c r="C4"/>
      <c r="D4" s="160"/>
      <c r="E4" s="160"/>
      <c r="F4" s="160"/>
      <c r="G4" s="160"/>
      <c r="H4" s="160"/>
      <c r="I4" s="160"/>
      <c r="J4" s="160"/>
      <c r="K4" s="160"/>
      <c r="L4" s="160"/>
      <c r="M4" s="160"/>
      <c r="N4" s="160"/>
      <c r="O4" s="160"/>
      <c r="P4" s="160"/>
      <c r="Q4" s="160"/>
      <c r="R4" s="156"/>
      <c r="S4" s="159"/>
      <c r="T4" s="155"/>
      <c r="U4" s="155"/>
      <c r="V4" s="155"/>
      <c r="W4" s="155"/>
      <c r="X4" s="155"/>
      <c r="Y4" s="159"/>
      <c r="Z4" s="159"/>
      <c r="AA4" s="159"/>
      <c r="AB4" s="159"/>
      <c r="AC4" s="159"/>
      <c r="AD4" s="159"/>
      <c r="AE4" s="159"/>
      <c r="AF4" s="159"/>
      <c r="AG4" s="159"/>
      <c r="AH4" s="159"/>
      <c r="AI4" s="159"/>
      <c r="AJ4" s="159"/>
      <c r="AK4" s="159"/>
      <c r="AL4" s="159"/>
      <c r="AM4" s="159"/>
    </row>
    <row r="5" spans="1:39" s="161" customFormat="1" ht="50.1" customHeight="1" x14ac:dyDescent="0.3">
      <c r="A5" s="159"/>
      <c r="B5" s="163"/>
      <c r="C5" s="163"/>
      <c r="D5" s="160"/>
      <c r="E5" s="198" t="s">
        <v>20</v>
      </c>
      <c r="F5" s="198"/>
      <c r="G5" s="198"/>
      <c r="H5" s="198"/>
      <c r="I5" s="198"/>
      <c r="J5" s="198"/>
      <c r="K5" s="198"/>
      <c r="L5" s="198"/>
      <c r="M5" s="198"/>
      <c r="N5" s="198"/>
      <c r="O5" s="198"/>
      <c r="P5" s="198"/>
      <c r="Q5" s="164"/>
      <c r="R5" s="162"/>
      <c r="S5" s="159"/>
      <c r="T5" s="159"/>
      <c r="U5" s="159"/>
      <c r="V5" s="159"/>
      <c r="W5" s="159"/>
      <c r="X5" s="159"/>
      <c r="Y5" s="159"/>
      <c r="Z5" s="159"/>
      <c r="AA5" s="159"/>
      <c r="AB5" s="159"/>
      <c r="AC5" s="159"/>
      <c r="AD5" s="159"/>
      <c r="AE5" s="159"/>
      <c r="AF5" s="159"/>
      <c r="AG5" s="159"/>
      <c r="AH5" s="159"/>
      <c r="AI5" s="159"/>
      <c r="AJ5" s="159"/>
      <c r="AK5" s="159"/>
      <c r="AL5" s="159"/>
      <c r="AM5" s="159"/>
    </row>
    <row r="6" spans="1:39" s="167" customFormat="1" ht="50.1" customHeight="1" x14ac:dyDescent="0.2">
      <c r="A6" s="165"/>
      <c r="B6" s="189" t="s">
        <v>21</v>
      </c>
      <c r="C6" s="190" t="s">
        <v>95</v>
      </c>
      <c r="D6" s="190" t="s">
        <v>96</v>
      </c>
      <c r="E6" s="189">
        <v>1</v>
      </c>
      <c r="F6" s="189">
        <v>2</v>
      </c>
      <c r="G6" s="189">
        <v>3</v>
      </c>
      <c r="H6" s="189">
        <v>4</v>
      </c>
      <c r="I6" s="189">
        <v>5</v>
      </c>
      <c r="J6" s="189">
        <v>6</v>
      </c>
      <c r="K6" s="189">
        <v>7</v>
      </c>
      <c r="L6" s="189">
        <v>8</v>
      </c>
      <c r="M6" s="189">
        <v>9</v>
      </c>
      <c r="N6" s="189">
        <v>10</v>
      </c>
      <c r="O6" s="189">
        <v>11</v>
      </c>
      <c r="P6" s="189">
        <v>12</v>
      </c>
      <c r="Q6" s="189" t="s">
        <v>24</v>
      </c>
      <c r="R6" s="166"/>
      <c r="S6" s="165"/>
      <c r="T6" s="165"/>
      <c r="U6" s="165"/>
      <c r="V6" s="165"/>
      <c r="W6" s="165"/>
      <c r="X6" s="165"/>
      <c r="Y6" s="165"/>
      <c r="Z6" s="165"/>
      <c r="AA6" s="165"/>
      <c r="AB6" s="165"/>
      <c r="AC6" s="165"/>
      <c r="AD6" s="165"/>
      <c r="AE6" s="165"/>
      <c r="AF6" s="165"/>
      <c r="AG6" s="165"/>
      <c r="AH6" s="165"/>
      <c r="AI6" s="165"/>
      <c r="AJ6" s="165"/>
      <c r="AK6" s="165"/>
      <c r="AL6" s="165"/>
      <c r="AM6" s="165"/>
    </row>
    <row r="7" spans="1:39" ht="39.950000000000003" customHeight="1" x14ac:dyDescent="0.3">
      <c r="A7" s="159"/>
      <c r="B7" s="178" t="s">
        <v>81</v>
      </c>
      <c r="C7" s="179"/>
      <c r="D7" s="183">
        <v>0</v>
      </c>
      <c r="E7" s="184">
        <v>0</v>
      </c>
      <c r="F7" s="184">
        <v>0</v>
      </c>
      <c r="G7" s="184">
        <v>0</v>
      </c>
      <c r="H7" s="184">
        <v>0</v>
      </c>
      <c r="I7" s="184">
        <v>0</v>
      </c>
      <c r="J7" s="184">
        <v>0</v>
      </c>
      <c r="K7" s="184">
        <v>0</v>
      </c>
      <c r="L7" s="184">
        <v>0</v>
      </c>
      <c r="M7" s="184">
        <v>0</v>
      </c>
      <c r="N7" s="184">
        <v>0</v>
      </c>
      <c r="O7" s="184">
        <v>0</v>
      </c>
      <c r="P7" s="184">
        <v>0</v>
      </c>
      <c r="Q7" s="184">
        <v>0</v>
      </c>
      <c r="R7" s="162"/>
      <c r="S7" s="159"/>
      <c r="T7" s="159"/>
      <c r="U7" s="159"/>
      <c r="V7" s="159"/>
      <c r="W7" s="159"/>
      <c r="X7" s="159"/>
      <c r="Y7" s="159"/>
      <c r="Z7" s="159"/>
      <c r="AA7" s="159"/>
      <c r="AB7" s="159"/>
      <c r="AC7" s="159"/>
      <c r="AD7" s="159"/>
      <c r="AE7" s="159"/>
      <c r="AF7" s="159"/>
      <c r="AG7" s="159"/>
      <c r="AH7" s="159"/>
      <c r="AI7" s="159"/>
      <c r="AJ7" s="159"/>
      <c r="AK7" s="159"/>
      <c r="AL7" s="159"/>
      <c r="AM7" s="159"/>
    </row>
    <row r="8" spans="1:39" ht="39.950000000000003" customHeight="1" x14ac:dyDescent="0.3">
      <c r="A8" s="159"/>
      <c r="B8" s="180" t="s">
        <v>82</v>
      </c>
      <c r="C8" s="181"/>
      <c r="D8" s="185">
        <f>C4</f>
        <v>0</v>
      </c>
      <c r="E8" s="186">
        <v>0</v>
      </c>
      <c r="F8" s="186">
        <v>0</v>
      </c>
      <c r="G8" s="186">
        <v>0</v>
      </c>
      <c r="H8" s="186">
        <v>0</v>
      </c>
      <c r="I8" s="186">
        <v>0</v>
      </c>
      <c r="J8" s="186">
        <v>0</v>
      </c>
      <c r="K8" s="186">
        <v>0</v>
      </c>
      <c r="L8" s="186">
        <v>0</v>
      </c>
      <c r="M8" s="186">
        <v>0</v>
      </c>
      <c r="N8" s="186">
        <v>0</v>
      </c>
      <c r="O8" s="186">
        <v>0</v>
      </c>
      <c r="P8" s="186">
        <v>0</v>
      </c>
      <c r="Q8" s="186">
        <v>0</v>
      </c>
      <c r="R8" s="162"/>
      <c r="S8" s="159"/>
      <c r="T8" s="159"/>
      <c r="U8" s="159"/>
      <c r="V8" s="159"/>
      <c r="W8" s="159"/>
      <c r="X8" s="159"/>
      <c r="Y8" s="159"/>
      <c r="Z8" s="159"/>
      <c r="AA8" s="159"/>
      <c r="AB8" s="159"/>
      <c r="AC8" s="159"/>
      <c r="AD8" s="159"/>
      <c r="AE8" s="159"/>
      <c r="AF8" s="159"/>
      <c r="AG8" s="159"/>
      <c r="AH8" s="159"/>
      <c r="AI8" s="159"/>
      <c r="AJ8" s="159"/>
      <c r="AK8" s="159"/>
      <c r="AL8" s="159"/>
      <c r="AM8" s="159"/>
    </row>
    <row r="9" spans="1:39" ht="39.950000000000003" customHeight="1" x14ac:dyDescent="0.3">
      <c r="A9" s="159"/>
      <c r="B9" s="180" t="s">
        <v>83</v>
      </c>
      <c r="C9" s="181"/>
      <c r="D9" s="185">
        <v>0</v>
      </c>
      <c r="E9" s="186">
        <v>0</v>
      </c>
      <c r="F9" s="186">
        <v>0</v>
      </c>
      <c r="G9" s="186">
        <v>0</v>
      </c>
      <c r="H9" s="186">
        <v>0</v>
      </c>
      <c r="I9" s="186">
        <v>0</v>
      </c>
      <c r="J9" s="186">
        <v>0</v>
      </c>
      <c r="K9" s="186">
        <v>0</v>
      </c>
      <c r="L9" s="186">
        <v>0</v>
      </c>
      <c r="M9" s="186">
        <v>0</v>
      </c>
      <c r="N9" s="186">
        <v>0</v>
      </c>
      <c r="O9" s="186">
        <v>0</v>
      </c>
      <c r="P9" s="186">
        <v>0</v>
      </c>
      <c r="Q9" s="186">
        <v>0</v>
      </c>
      <c r="R9" s="162"/>
      <c r="S9" s="159"/>
      <c r="T9" s="159"/>
      <c r="U9" s="159"/>
      <c r="V9" s="159"/>
      <c r="W9" s="159"/>
      <c r="X9" s="159"/>
      <c r="Y9" s="159"/>
      <c r="Z9" s="159"/>
      <c r="AA9" s="159"/>
      <c r="AB9" s="159"/>
      <c r="AC9" s="159"/>
      <c r="AD9" s="159"/>
      <c r="AE9" s="159"/>
      <c r="AF9" s="159"/>
      <c r="AG9" s="159"/>
      <c r="AH9" s="159"/>
      <c r="AI9" s="159"/>
      <c r="AJ9" s="159"/>
      <c r="AK9" s="159"/>
      <c r="AL9" s="159"/>
      <c r="AM9" s="159"/>
    </row>
    <row r="10" spans="1:39" ht="39.950000000000003" customHeight="1" x14ac:dyDescent="0.3">
      <c r="A10" s="159"/>
      <c r="B10" s="180" t="s">
        <v>84</v>
      </c>
      <c r="C10" s="181"/>
      <c r="D10" s="185">
        <v>0</v>
      </c>
      <c r="E10" s="186">
        <v>0</v>
      </c>
      <c r="F10" s="186">
        <v>0</v>
      </c>
      <c r="G10" s="186">
        <v>0</v>
      </c>
      <c r="H10" s="186">
        <v>0</v>
      </c>
      <c r="I10" s="186">
        <v>0</v>
      </c>
      <c r="J10" s="186">
        <v>0</v>
      </c>
      <c r="K10" s="186">
        <v>0</v>
      </c>
      <c r="L10" s="186">
        <v>0</v>
      </c>
      <c r="M10" s="186">
        <v>0</v>
      </c>
      <c r="N10" s="186">
        <v>0</v>
      </c>
      <c r="O10" s="186">
        <v>0</v>
      </c>
      <c r="P10" s="186">
        <v>0</v>
      </c>
      <c r="Q10" s="186">
        <v>0</v>
      </c>
      <c r="R10" s="162"/>
      <c r="S10" s="159"/>
      <c r="T10" s="159"/>
      <c r="U10" s="159"/>
      <c r="V10" s="159"/>
      <c r="W10" s="159"/>
      <c r="X10" s="159"/>
      <c r="Y10" s="159"/>
      <c r="Z10" s="159"/>
      <c r="AA10" s="159"/>
      <c r="AB10" s="159"/>
      <c r="AC10" s="159"/>
      <c r="AD10" s="159"/>
      <c r="AE10" s="159"/>
      <c r="AF10" s="159"/>
      <c r="AG10" s="159"/>
      <c r="AH10" s="159"/>
      <c r="AI10" s="159"/>
      <c r="AJ10" s="159"/>
      <c r="AK10" s="159"/>
      <c r="AL10" s="159"/>
      <c r="AM10" s="159"/>
    </row>
    <row r="11" spans="1:39" ht="39.950000000000003" customHeight="1" x14ac:dyDescent="0.3">
      <c r="A11" s="159"/>
      <c r="B11" s="181" t="s">
        <v>28</v>
      </c>
      <c r="C11" s="181"/>
      <c r="D11" s="185">
        <v>0</v>
      </c>
      <c r="E11" s="186">
        <v>0</v>
      </c>
      <c r="F11" s="186">
        <v>0</v>
      </c>
      <c r="G11" s="186">
        <v>0</v>
      </c>
      <c r="H11" s="186">
        <v>0</v>
      </c>
      <c r="I11" s="186">
        <v>0</v>
      </c>
      <c r="J11" s="186">
        <v>0</v>
      </c>
      <c r="K11" s="186">
        <v>0</v>
      </c>
      <c r="L11" s="186">
        <v>0</v>
      </c>
      <c r="M11" s="186">
        <v>0</v>
      </c>
      <c r="N11" s="186">
        <v>0</v>
      </c>
      <c r="O11" s="186">
        <v>0</v>
      </c>
      <c r="P11" s="186">
        <v>0</v>
      </c>
      <c r="Q11" s="186">
        <v>0</v>
      </c>
      <c r="R11" s="162"/>
      <c r="S11" s="159"/>
      <c r="T11" s="159"/>
      <c r="U11" s="159"/>
      <c r="V11" s="159"/>
      <c r="W11" s="159"/>
      <c r="X11" s="159"/>
      <c r="Y11" s="159"/>
      <c r="Z11" s="159"/>
      <c r="AA11" s="159"/>
      <c r="AB11" s="159"/>
      <c r="AC11" s="159"/>
      <c r="AD11" s="159"/>
      <c r="AE11" s="159"/>
      <c r="AF11" s="159"/>
      <c r="AG11" s="159"/>
      <c r="AH11" s="159"/>
      <c r="AI11" s="159"/>
      <c r="AJ11" s="159"/>
      <c r="AK11" s="159"/>
      <c r="AL11" s="159"/>
      <c r="AM11" s="159"/>
    </row>
    <row r="12" spans="1:39" ht="39.950000000000003" customHeight="1" x14ac:dyDescent="0.3">
      <c r="A12" s="159"/>
      <c r="B12" s="181" t="s">
        <v>28</v>
      </c>
      <c r="C12" s="181"/>
      <c r="D12" s="185">
        <v>0</v>
      </c>
      <c r="E12" s="186">
        <v>0</v>
      </c>
      <c r="F12" s="186">
        <v>0</v>
      </c>
      <c r="G12" s="186">
        <v>0</v>
      </c>
      <c r="H12" s="186">
        <v>0</v>
      </c>
      <c r="I12" s="186">
        <v>0</v>
      </c>
      <c r="J12" s="186">
        <v>0</v>
      </c>
      <c r="K12" s="186">
        <v>0</v>
      </c>
      <c r="L12" s="186">
        <v>0</v>
      </c>
      <c r="M12" s="186">
        <v>0</v>
      </c>
      <c r="N12" s="186">
        <v>0</v>
      </c>
      <c r="O12" s="186">
        <v>0</v>
      </c>
      <c r="P12" s="186">
        <v>0</v>
      </c>
      <c r="Q12" s="186">
        <v>0</v>
      </c>
      <c r="R12" s="162"/>
      <c r="S12" s="159"/>
      <c r="T12" s="159"/>
      <c r="U12" s="159"/>
      <c r="V12" s="159"/>
      <c r="W12" s="159"/>
      <c r="X12" s="159"/>
      <c r="Y12" s="159"/>
      <c r="Z12" s="159"/>
      <c r="AA12" s="159"/>
      <c r="AB12" s="159"/>
      <c r="AC12" s="159"/>
      <c r="AD12" s="159"/>
      <c r="AE12" s="159"/>
      <c r="AF12" s="159"/>
      <c r="AG12" s="159"/>
      <c r="AH12" s="159"/>
      <c r="AI12" s="159"/>
      <c r="AJ12" s="159"/>
      <c r="AK12" s="159"/>
      <c r="AL12" s="159"/>
      <c r="AM12" s="159"/>
    </row>
    <row r="13" spans="1:39" ht="39.950000000000003" customHeight="1" x14ac:dyDescent="0.3">
      <c r="A13" s="159"/>
      <c r="B13" s="181" t="s">
        <v>28</v>
      </c>
      <c r="C13" s="181"/>
      <c r="D13" s="185">
        <v>0</v>
      </c>
      <c r="E13" s="186">
        <v>0</v>
      </c>
      <c r="F13" s="186">
        <v>0</v>
      </c>
      <c r="G13" s="186">
        <v>0</v>
      </c>
      <c r="H13" s="186">
        <v>0</v>
      </c>
      <c r="I13" s="186">
        <v>0</v>
      </c>
      <c r="J13" s="186">
        <v>0</v>
      </c>
      <c r="K13" s="186">
        <v>0</v>
      </c>
      <c r="L13" s="186">
        <v>0</v>
      </c>
      <c r="M13" s="186">
        <v>0</v>
      </c>
      <c r="N13" s="186">
        <v>0</v>
      </c>
      <c r="O13" s="186">
        <v>0</v>
      </c>
      <c r="P13" s="186">
        <v>0</v>
      </c>
      <c r="Q13" s="186">
        <v>0</v>
      </c>
      <c r="R13" s="162"/>
      <c r="S13" s="159"/>
      <c r="T13" s="159"/>
      <c r="U13" s="159"/>
      <c r="V13" s="159"/>
      <c r="W13" s="159"/>
      <c r="X13" s="159"/>
      <c r="Y13" s="159"/>
      <c r="Z13" s="159"/>
      <c r="AA13" s="159"/>
      <c r="AB13" s="159"/>
      <c r="AC13" s="159"/>
      <c r="AD13" s="159"/>
      <c r="AE13" s="159"/>
      <c r="AF13" s="159"/>
      <c r="AG13" s="159"/>
      <c r="AH13" s="159"/>
      <c r="AI13" s="159"/>
      <c r="AJ13" s="159"/>
      <c r="AK13" s="159"/>
      <c r="AL13" s="159"/>
      <c r="AM13" s="159"/>
    </row>
    <row r="14" spans="1:39" ht="39.950000000000003" customHeight="1" x14ac:dyDescent="0.3">
      <c r="A14" s="159"/>
      <c r="B14" s="181" t="s">
        <v>28</v>
      </c>
      <c r="C14" s="181"/>
      <c r="D14" s="185">
        <v>0</v>
      </c>
      <c r="E14" s="186">
        <v>0</v>
      </c>
      <c r="F14" s="186">
        <v>0</v>
      </c>
      <c r="G14" s="186">
        <v>0</v>
      </c>
      <c r="H14" s="186">
        <v>0</v>
      </c>
      <c r="I14" s="186">
        <v>0</v>
      </c>
      <c r="J14" s="186">
        <v>0</v>
      </c>
      <c r="K14" s="186">
        <v>0</v>
      </c>
      <c r="L14" s="186">
        <v>0</v>
      </c>
      <c r="M14" s="186">
        <v>0</v>
      </c>
      <c r="N14" s="186">
        <v>0</v>
      </c>
      <c r="O14" s="186">
        <v>0</v>
      </c>
      <c r="P14" s="186">
        <v>0</v>
      </c>
      <c r="Q14" s="186">
        <v>0</v>
      </c>
      <c r="R14" s="162"/>
      <c r="S14" s="159"/>
      <c r="T14" s="159"/>
      <c r="U14" s="159"/>
      <c r="V14" s="159"/>
      <c r="W14" s="159"/>
      <c r="X14" s="159"/>
      <c r="Y14" s="159"/>
      <c r="Z14" s="159"/>
      <c r="AA14" s="159"/>
      <c r="AB14" s="159"/>
      <c r="AC14" s="159"/>
      <c r="AD14" s="159"/>
      <c r="AE14" s="159"/>
      <c r="AF14" s="159"/>
      <c r="AG14" s="159"/>
      <c r="AH14" s="159"/>
      <c r="AI14" s="159"/>
      <c r="AJ14" s="159"/>
      <c r="AK14" s="159"/>
      <c r="AL14" s="159"/>
      <c r="AM14" s="159"/>
    </row>
    <row r="15" spans="1:39" ht="39.950000000000003" customHeight="1" x14ac:dyDescent="0.3">
      <c r="A15" s="159"/>
      <c r="B15" s="181" t="s">
        <v>28</v>
      </c>
      <c r="C15" s="181"/>
      <c r="D15" s="185">
        <v>0</v>
      </c>
      <c r="E15" s="186">
        <v>0</v>
      </c>
      <c r="F15" s="186">
        <v>0</v>
      </c>
      <c r="G15" s="186">
        <v>0</v>
      </c>
      <c r="H15" s="186">
        <v>0</v>
      </c>
      <c r="I15" s="186">
        <v>0</v>
      </c>
      <c r="J15" s="186">
        <v>0</v>
      </c>
      <c r="K15" s="186">
        <v>0</v>
      </c>
      <c r="L15" s="186">
        <v>0</v>
      </c>
      <c r="M15" s="186">
        <v>0</v>
      </c>
      <c r="N15" s="186">
        <v>0</v>
      </c>
      <c r="O15" s="186">
        <v>0</v>
      </c>
      <c r="P15" s="186">
        <v>0</v>
      </c>
      <c r="Q15" s="186">
        <v>0</v>
      </c>
      <c r="R15" s="162"/>
      <c r="S15" s="159"/>
      <c r="T15" s="159"/>
      <c r="U15" s="159"/>
      <c r="V15" s="159"/>
      <c r="W15" s="159"/>
      <c r="X15" s="159"/>
      <c r="Y15" s="159"/>
      <c r="Z15" s="159"/>
      <c r="AA15" s="159"/>
      <c r="AB15" s="159"/>
      <c r="AC15" s="159"/>
      <c r="AD15" s="159"/>
      <c r="AE15" s="159"/>
      <c r="AF15" s="159"/>
      <c r="AG15" s="159"/>
      <c r="AH15" s="159"/>
      <c r="AI15" s="159"/>
      <c r="AJ15" s="159"/>
      <c r="AK15" s="159"/>
      <c r="AL15" s="159"/>
      <c r="AM15" s="159"/>
    </row>
    <row r="16" spans="1:39" ht="39.950000000000003" customHeight="1" x14ac:dyDescent="0.3">
      <c r="A16" s="159"/>
      <c r="B16" s="181" t="s">
        <v>28</v>
      </c>
      <c r="C16" s="181"/>
      <c r="D16" s="185">
        <v>0</v>
      </c>
      <c r="E16" s="186">
        <v>0</v>
      </c>
      <c r="F16" s="186">
        <v>0</v>
      </c>
      <c r="G16" s="186">
        <v>0</v>
      </c>
      <c r="H16" s="186">
        <v>0</v>
      </c>
      <c r="I16" s="186">
        <v>0</v>
      </c>
      <c r="J16" s="186">
        <v>0</v>
      </c>
      <c r="K16" s="186">
        <v>0</v>
      </c>
      <c r="L16" s="186">
        <v>0</v>
      </c>
      <c r="M16" s="186">
        <v>0</v>
      </c>
      <c r="N16" s="186">
        <v>0</v>
      </c>
      <c r="O16" s="186">
        <v>0</v>
      </c>
      <c r="P16" s="186">
        <v>0</v>
      </c>
      <c r="Q16" s="186">
        <v>0</v>
      </c>
      <c r="R16" s="162"/>
      <c r="S16" s="159"/>
      <c r="T16" s="159"/>
      <c r="U16" s="159"/>
      <c r="V16" s="159"/>
      <c r="W16" s="159"/>
      <c r="X16" s="159"/>
      <c r="Y16" s="159"/>
      <c r="Z16" s="159"/>
      <c r="AA16" s="159"/>
      <c r="AB16" s="159"/>
      <c r="AC16" s="159"/>
      <c r="AD16" s="159"/>
      <c r="AE16" s="159"/>
      <c r="AF16" s="159"/>
      <c r="AG16" s="159"/>
      <c r="AH16" s="159"/>
      <c r="AI16" s="159"/>
      <c r="AJ16" s="159"/>
      <c r="AK16" s="159"/>
      <c r="AL16" s="159"/>
      <c r="AM16" s="159"/>
    </row>
    <row r="17" spans="1:39" ht="39.950000000000003" customHeight="1" thickBot="1" x14ac:dyDescent="0.35">
      <c r="A17" s="159"/>
      <c r="B17" s="182" t="s">
        <v>28</v>
      </c>
      <c r="C17" s="182"/>
      <c r="D17" s="187">
        <v>0</v>
      </c>
      <c r="E17" s="188">
        <v>0</v>
      </c>
      <c r="F17" s="188">
        <v>0</v>
      </c>
      <c r="G17" s="188">
        <v>0</v>
      </c>
      <c r="H17" s="188">
        <v>0</v>
      </c>
      <c r="I17" s="188">
        <v>0</v>
      </c>
      <c r="J17" s="188">
        <v>0</v>
      </c>
      <c r="K17" s="188">
        <v>0</v>
      </c>
      <c r="L17" s="188">
        <v>0</v>
      </c>
      <c r="M17" s="188">
        <v>0</v>
      </c>
      <c r="N17" s="188">
        <v>0</v>
      </c>
      <c r="O17" s="188">
        <v>0</v>
      </c>
      <c r="P17" s="188">
        <v>0</v>
      </c>
      <c r="Q17" s="188">
        <v>0</v>
      </c>
      <c r="R17" s="162"/>
      <c r="S17" s="159"/>
      <c r="T17" s="159"/>
      <c r="U17" s="159"/>
      <c r="V17" s="159"/>
      <c r="W17" s="159"/>
      <c r="X17" s="159"/>
      <c r="Y17" s="159"/>
      <c r="Z17" s="159"/>
      <c r="AA17" s="159"/>
      <c r="AB17" s="159"/>
      <c r="AC17" s="159"/>
      <c r="AD17" s="159"/>
      <c r="AE17" s="159"/>
      <c r="AF17" s="159"/>
      <c r="AG17" s="159"/>
      <c r="AH17" s="159"/>
      <c r="AI17" s="159"/>
      <c r="AJ17" s="159"/>
      <c r="AK17" s="159"/>
      <c r="AL17" s="159"/>
      <c r="AM17" s="159"/>
    </row>
    <row r="18" spans="1:39" s="170" customFormat="1" ht="39.950000000000003" customHeight="1" x14ac:dyDescent="0.2">
      <c r="A18" s="169"/>
      <c r="B18" s="175" t="s">
        <v>29</v>
      </c>
      <c r="C18" s="175"/>
      <c r="D18" s="176">
        <f t="shared" ref="D18:P18" si="0">SUM(D7:D17)</f>
        <v>0</v>
      </c>
      <c r="E18" s="176">
        <f t="shared" si="0"/>
        <v>0</v>
      </c>
      <c r="F18" s="176">
        <f t="shared" si="0"/>
        <v>0</v>
      </c>
      <c r="G18" s="176">
        <f t="shared" si="0"/>
        <v>0</v>
      </c>
      <c r="H18" s="176">
        <f t="shared" si="0"/>
        <v>0</v>
      </c>
      <c r="I18" s="176">
        <f t="shared" si="0"/>
        <v>0</v>
      </c>
      <c r="J18" s="176">
        <f t="shared" si="0"/>
        <v>0</v>
      </c>
      <c r="K18" s="176">
        <f t="shared" si="0"/>
        <v>0</v>
      </c>
      <c r="L18" s="176">
        <f t="shared" si="0"/>
        <v>0</v>
      </c>
      <c r="M18" s="176">
        <f t="shared" si="0"/>
        <v>0</v>
      </c>
      <c r="N18" s="176">
        <f t="shared" si="0"/>
        <v>0</v>
      </c>
      <c r="O18" s="176">
        <f t="shared" si="0"/>
        <v>0</v>
      </c>
      <c r="P18" s="176">
        <f t="shared" si="0"/>
        <v>0</v>
      </c>
      <c r="Q18" s="177">
        <f t="shared" ref="Q18" si="1">SUM(D18:P18)</f>
        <v>0</v>
      </c>
      <c r="R18" s="163"/>
      <c r="S18" s="169"/>
      <c r="T18" s="169"/>
      <c r="U18" s="169"/>
      <c r="V18" s="169"/>
      <c r="W18" s="169"/>
      <c r="X18" s="169"/>
      <c r="Y18" s="169"/>
      <c r="Z18" s="169"/>
      <c r="AA18" s="169"/>
      <c r="AB18" s="169"/>
      <c r="AC18" s="169"/>
      <c r="AD18" s="169"/>
      <c r="AE18" s="169"/>
      <c r="AF18" s="169"/>
      <c r="AG18" s="169"/>
      <c r="AH18" s="169"/>
      <c r="AI18" s="169"/>
      <c r="AJ18" s="169"/>
      <c r="AK18" s="169"/>
      <c r="AL18" s="169"/>
      <c r="AM18" s="169"/>
    </row>
    <row r="19" spans="1:39" s="161" customFormat="1" ht="30.75" customHeight="1" x14ac:dyDescent="0.3">
      <c r="A19" s="159"/>
      <c r="B19" s="162"/>
      <c r="C19" s="162"/>
      <c r="D19" s="171"/>
      <c r="E19" s="171"/>
      <c r="F19" s="171"/>
      <c r="G19" s="171"/>
      <c r="H19" s="171"/>
      <c r="I19" s="171"/>
      <c r="J19" s="171"/>
      <c r="K19" s="171"/>
      <c r="L19" s="171"/>
      <c r="M19" s="171"/>
      <c r="N19" s="171"/>
      <c r="O19" s="171"/>
      <c r="P19" s="171"/>
      <c r="Q19" s="172"/>
      <c r="R19" s="162"/>
      <c r="S19" s="159"/>
      <c r="T19" s="159"/>
      <c r="U19" s="159"/>
      <c r="V19" s="159"/>
      <c r="W19" s="159"/>
      <c r="X19" s="159"/>
      <c r="Y19" s="159"/>
      <c r="Z19" s="159"/>
      <c r="AA19" s="159"/>
      <c r="AB19" s="159"/>
      <c r="AC19" s="159"/>
      <c r="AD19" s="159"/>
      <c r="AE19" s="159"/>
      <c r="AF19" s="159"/>
      <c r="AG19" s="159"/>
      <c r="AH19" s="159"/>
      <c r="AI19" s="159"/>
      <c r="AJ19" s="159"/>
      <c r="AK19" s="159"/>
      <c r="AL19" s="159"/>
      <c r="AM19" s="159"/>
    </row>
    <row r="20" spans="1:39" s="161" customFormat="1" ht="50.1" customHeight="1" x14ac:dyDescent="0.3">
      <c r="A20" s="159"/>
      <c r="B20" s="162"/>
      <c r="C20" s="162"/>
      <c r="D20" s="171"/>
      <c r="E20" s="198" t="s">
        <v>20</v>
      </c>
      <c r="F20" s="198"/>
      <c r="G20" s="198"/>
      <c r="H20" s="198"/>
      <c r="I20" s="198"/>
      <c r="J20" s="198"/>
      <c r="K20" s="198"/>
      <c r="L20" s="198"/>
      <c r="M20" s="198"/>
      <c r="N20" s="198"/>
      <c r="O20" s="198"/>
      <c r="P20" s="198"/>
      <c r="Q20" s="172"/>
      <c r="R20" s="162"/>
      <c r="S20" s="159"/>
      <c r="T20" s="159"/>
      <c r="U20" s="159"/>
      <c r="V20" s="159"/>
      <c r="W20" s="159"/>
      <c r="X20" s="159"/>
      <c r="Y20" s="159"/>
      <c r="Z20" s="159"/>
      <c r="AA20" s="159"/>
      <c r="AB20" s="159"/>
      <c r="AC20" s="159"/>
      <c r="AD20" s="159"/>
      <c r="AE20" s="159"/>
      <c r="AF20" s="159"/>
      <c r="AG20" s="159"/>
      <c r="AH20" s="159"/>
      <c r="AI20" s="159"/>
      <c r="AJ20" s="159"/>
      <c r="AK20" s="159"/>
      <c r="AL20" s="159"/>
      <c r="AM20" s="159"/>
    </row>
    <row r="21" spans="1:39" s="161" customFormat="1" ht="50.1" customHeight="1" x14ac:dyDescent="0.3">
      <c r="A21" s="162"/>
      <c r="B21" s="189" t="s">
        <v>30</v>
      </c>
      <c r="C21" s="190" t="s">
        <v>97</v>
      </c>
      <c r="D21" s="190" t="s">
        <v>98</v>
      </c>
      <c r="E21" s="189">
        <v>1</v>
      </c>
      <c r="F21" s="189">
        <v>2</v>
      </c>
      <c r="G21" s="189">
        <v>3</v>
      </c>
      <c r="H21" s="189">
        <v>4</v>
      </c>
      <c r="I21" s="189">
        <v>5</v>
      </c>
      <c r="J21" s="189">
        <v>6</v>
      </c>
      <c r="K21" s="189">
        <v>7</v>
      </c>
      <c r="L21" s="189">
        <v>8</v>
      </c>
      <c r="M21" s="189">
        <v>9</v>
      </c>
      <c r="N21" s="189">
        <v>10</v>
      </c>
      <c r="O21" s="189">
        <v>11</v>
      </c>
      <c r="P21" s="189">
        <v>12</v>
      </c>
      <c r="Q21" s="189" t="s">
        <v>24</v>
      </c>
      <c r="R21" s="162"/>
      <c r="S21" s="159"/>
      <c r="T21" s="159"/>
      <c r="U21" s="159"/>
      <c r="V21" s="159"/>
      <c r="W21" s="159"/>
      <c r="X21" s="159"/>
      <c r="Y21" s="159"/>
      <c r="Z21" s="159"/>
      <c r="AA21" s="159"/>
      <c r="AB21" s="159"/>
      <c r="AC21" s="159"/>
      <c r="AD21" s="159"/>
      <c r="AE21" s="159"/>
      <c r="AF21" s="159"/>
      <c r="AG21" s="159"/>
      <c r="AH21" s="159"/>
      <c r="AI21" s="159"/>
      <c r="AJ21" s="159"/>
      <c r="AK21" s="159"/>
      <c r="AL21" s="159"/>
      <c r="AM21" s="159"/>
    </row>
    <row r="22" spans="1:39" ht="39.950000000000003" customHeight="1" x14ac:dyDescent="0.3">
      <c r="A22" s="162"/>
      <c r="B22" s="191" t="s">
        <v>85</v>
      </c>
      <c r="C22" s="179"/>
      <c r="D22" s="192">
        <v>0</v>
      </c>
      <c r="E22" s="184">
        <v>0</v>
      </c>
      <c r="F22" s="184">
        <v>0</v>
      </c>
      <c r="G22" s="184">
        <v>0</v>
      </c>
      <c r="H22" s="184">
        <v>0</v>
      </c>
      <c r="I22" s="184">
        <v>0</v>
      </c>
      <c r="J22" s="184">
        <v>0</v>
      </c>
      <c r="K22" s="184">
        <v>0</v>
      </c>
      <c r="L22" s="184">
        <v>0</v>
      </c>
      <c r="M22" s="184">
        <v>0</v>
      </c>
      <c r="N22" s="184">
        <v>0</v>
      </c>
      <c r="O22" s="184">
        <v>0</v>
      </c>
      <c r="P22" s="184">
        <v>0</v>
      </c>
      <c r="Q22" s="184">
        <v>0</v>
      </c>
      <c r="R22" s="162"/>
      <c r="S22" s="159"/>
      <c r="T22" s="159"/>
      <c r="U22" s="159"/>
      <c r="V22" s="159"/>
      <c r="W22" s="159"/>
      <c r="X22" s="159"/>
      <c r="Y22" s="159"/>
      <c r="Z22" s="159"/>
      <c r="AA22" s="159"/>
      <c r="AB22" s="159"/>
      <c r="AC22" s="159"/>
      <c r="AD22" s="159"/>
      <c r="AE22" s="159"/>
      <c r="AF22" s="159"/>
      <c r="AG22" s="159"/>
      <c r="AH22" s="159"/>
      <c r="AI22" s="159"/>
      <c r="AJ22" s="159"/>
      <c r="AK22" s="159"/>
      <c r="AL22" s="159"/>
      <c r="AM22" s="159"/>
    </row>
    <row r="23" spans="1:39" s="173" customFormat="1" ht="39.950000000000003" customHeight="1" x14ac:dyDescent="0.3">
      <c r="A23" s="162"/>
      <c r="B23" s="193" t="s">
        <v>84</v>
      </c>
      <c r="C23" s="181"/>
      <c r="D23" s="194">
        <f>SUM(D10)</f>
        <v>0</v>
      </c>
      <c r="E23" s="195">
        <v>0</v>
      </c>
      <c r="F23" s="195">
        <v>0</v>
      </c>
      <c r="G23" s="195">
        <v>0</v>
      </c>
      <c r="H23" s="195">
        <v>0</v>
      </c>
      <c r="I23" s="195">
        <v>0</v>
      </c>
      <c r="J23" s="195">
        <v>0</v>
      </c>
      <c r="K23" s="195">
        <v>0</v>
      </c>
      <c r="L23" s="195">
        <v>0</v>
      </c>
      <c r="M23" s="195">
        <v>0</v>
      </c>
      <c r="N23" s="195">
        <v>0</v>
      </c>
      <c r="O23" s="195">
        <v>0</v>
      </c>
      <c r="P23" s="195">
        <v>0</v>
      </c>
      <c r="Q23" s="194">
        <f t="shared" ref="Q23:Q34" si="2">SUM(D23:P23)</f>
        <v>0</v>
      </c>
      <c r="R23" s="162"/>
      <c r="S23" s="159"/>
      <c r="T23" s="159"/>
      <c r="U23" s="159"/>
      <c r="V23" s="159"/>
      <c r="W23" s="159"/>
      <c r="X23" s="159"/>
      <c r="Y23" s="159"/>
      <c r="Z23" s="159"/>
      <c r="AA23" s="159"/>
      <c r="AB23" s="159"/>
      <c r="AC23" s="159"/>
      <c r="AD23" s="159"/>
      <c r="AE23" s="159"/>
      <c r="AF23" s="159"/>
      <c r="AG23" s="159"/>
      <c r="AH23" s="159"/>
      <c r="AI23" s="159"/>
      <c r="AJ23" s="159"/>
      <c r="AK23" s="159"/>
      <c r="AL23" s="159"/>
      <c r="AM23" s="159"/>
    </row>
    <row r="24" spans="1:39" ht="39.950000000000003" customHeight="1" x14ac:dyDescent="0.3">
      <c r="A24" s="162"/>
      <c r="B24" s="193" t="s">
        <v>32</v>
      </c>
      <c r="C24" s="181"/>
      <c r="D24" s="195">
        <v>0</v>
      </c>
      <c r="E24" s="195">
        <v>0</v>
      </c>
      <c r="F24" s="195">
        <v>0</v>
      </c>
      <c r="G24" s="195">
        <v>0</v>
      </c>
      <c r="H24" s="195">
        <v>0</v>
      </c>
      <c r="I24" s="195">
        <v>0</v>
      </c>
      <c r="J24" s="195">
        <v>0</v>
      </c>
      <c r="K24" s="195">
        <v>0</v>
      </c>
      <c r="L24" s="195">
        <v>0</v>
      </c>
      <c r="M24" s="195">
        <v>0</v>
      </c>
      <c r="N24" s="195">
        <v>0</v>
      </c>
      <c r="O24" s="195">
        <v>0</v>
      </c>
      <c r="P24" s="195">
        <v>0</v>
      </c>
      <c r="Q24" s="194">
        <f t="shared" si="2"/>
        <v>0</v>
      </c>
      <c r="R24" s="162"/>
      <c r="S24" s="159"/>
      <c r="T24" s="159"/>
      <c r="U24" s="159"/>
      <c r="V24" s="159"/>
      <c r="W24" s="159"/>
      <c r="X24" s="159"/>
      <c r="Y24" s="159"/>
      <c r="Z24" s="159"/>
      <c r="AA24" s="159"/>
      <c r="AB24" s="159"/>
      <c r="AC24" s="159"/>
      <c r="AD24" s="159"/>
      <c r="AE24" s="159"/>
      <c r="AF24" s="159"/>
      <c r="AG24" s="159"/>
      <c r="AH24" s="159"/>
      <c r="AI24" s="159"/>
      <c r="AJ24" s="159"/>
      <c r="AK24" s="159"/>
      <c r="AL24" s="159"/>
      <c r="AM24" s="159"/>
    </row>
    <row r="25" spans="1:39" ht="39.950000000000003" customHeight="1" x14ac:dyDescent="0.3">
      <c r="A25" s="162"/>
      <c r="B25" s="193" t="s">
        <v>33</v>
      </c>
      <c r="C25" s="181"/>
      <c r="D25" s="195">
        <v>0</v>
      </c>
      <c r="E25" s="195">
        <v>0</v>
      </c>
      <c r="F25" s="195">
        <v>0</v>
      </c>
      <c r="G25" s="195">
        <v>0</v>
      </c>
      <c r="H25" s="195">
        <v>0</v>
      </c>
      <c r="I25" s="195">
        <v>0</v>
      </c>
      <c r="J25" s="195">
        <v>0</v>
      </c>
      <c r="K25" s="195">
        <v>0</v>
      </c>
      <c r="L25" s="195">
        <v>0</v>
      </c>
      <c r="M25" s="195">
        <v>0</v>
      </c>
      <c r="N25" s="195">
        <v>0</v>
      </c>
      <c r="O25" s="195">
        <v>0</v>
      </c>
      <c r="P25" s="195">
        <v>0</v>
      </c>
      <c r="Q25" s="194">
        <f t="shared" si="2"/>
        <v>0</v>
      </c>
      <c r="R25" s="162"/>
      <c r="S25" s="159"/>
      <c r="T25" s="159"/>
      <c r="U25" s="159"/>
      <c r="V25" s="159"/>
      <c r="W25" s="159"/>
      <c r="X25" s="159"/>
      <c r="Y25" s="159"/>
      <c r="Z25" s="159"/>
      <c r="AA25" s="159"/>
      <c r="AB25" s="159"/>
      <c r="AC25" s="159"/>
      <c r="AD25" s="159"/>
      <c r="AE25" s="159"/>
      <c r="AF25" s="159"/>
      <c r="AG25" s="159"/>
      <c r="AH25" s="159"/>
      <c r="AI25" s="159"/>
      <c r="AJ25" s="159"/>
      <c r="AK25" s="159"/>
      <c r="AL25" s="159"/>
      <c r="AM25" s="159"/>
    </row>
    <row r="26" spans="1:39" ht="39.950000000000003" customHeight="1" x14ac:dyDescent="0.3">
      <c r="A26" s="162"/>
      <c r="B26" s="193" t="s">
        <v>34</v>
      </c>
      <c r="C26" s="181"/>
      <c r="D26" s="195">
        <v>0</v>
      </c>
      <c r="E26" s="195">
        <v>0</v>
      </c>
      <c r="F26" s="195">
        <v>0</v>
      </c>
      <c r="G26" s="195">
        <v>0</v>
      </c>
      <c r="H26" s="195">
        <v>0</v>
      </c>
      <c r="I26" s="195">
        <v>0</v>
      </c>
      <c r="J26" s="195">
        <v>0</v>
      </c>
      <c r="K26" s="195">
        <v>0</v>
      </c>
      <c r="L26" s="195">
        <v>0</v>
      </c>
      <c r="M26" s="195">
        <v>0</v>
      </c>
      <c r="N26" s="195">
        <v>0</v>
      </c>
      <c r="O26" s="195">
        <v>0</v>
      </c>
      <c r="P26" s="195">
        <v>0</v>
      </c>
      <c r="Q26" s="194">
        <f t="shared" si="2"/>
        <v>0</v>
      </c>
      <c r="R26" s="162"/>
      <c r="S26" s="159"/>
      <c r="T26" s="159"/>
      <c r="U26" s="159"/>
      <c r="V26" s="159"/>
      <c r="W26" s="159"/>
      <c r="X26" s="159"/>
      <c r="Y26" s="159"/>
      <c r="Z26" s="159"/>
      <c r="AA26" s="159"/>
      <c r="AB26" s="159"/>
      <c r="AC26" s="159"/>
      <c r="AD26" s="159"/>
      <c r="AE26" s="159"/>
      <c r="AF26" s="159"/>
      <c r="AG26" s="159"/>
      <c r="AH26" s="159"/>
      <c r="AI26" s="159"/>
      <c r="AJ26" s="159"/>
      <c r="AK26" s="159"/>
      <c r="AL26" s="159"/>
      <c r="AM26" s="159"/>
    </row>
    <row r="27" spans="1:39" ht="39.950000000000003" customHeight="1" x14ac:dyDescent="0.3">
      <c r="A27" s="162"/>
      <c r="B27" s="193" t="s">
        <v>35</v>
      </c>
      <c r="C27" s="181"/>
      <c r="D27" s="195">
        <v>0</v>
      </c>
      <c r="E27" s="195">
        <v>0</v>
      </c>
      <c r="F27" s="195">
        <v>0</v>
      </c>
      <c r="G27" s="195">
        <v>0</v>
      </c>
      <c r="H27" s="195">
        <v>0</v>
      </c>
      <c r="I27" s="195">
        <v>0</v>
      </c>
      <c r="J27" s="195">
        <v>0</v>
      </c>
      <c r="K27" s="195">
        <v>0</v>
      </c>
      <c r="L27" s="195">
        <v>0</v>
      </c>
      <c r="M27" s="195">
        <v>0</v>
      </c>
      <c r="N27" s="195">
        <v>0</v>
      </c>
      <c r="O27" s="195">
        <v>0</v>
      </c>
      <c r="P27" s="195">
        <v>0</v>
      </c>
      <c r="Q27" s="194">
        <f t="shared" si="2"/>
        <v>0</v>
      </c>
      <c r="R27" s="162"/>
      <c r="S27" s="159"/>
      <c r="T27" s="159"/>
      <c r="U27" s="159"/>
      <c r="V27" s="159"/>
      <c r="W27" s="159"/>
      <c r="X27" s="159"/>
      <c r="Y27" s="159"/>
      <c r="Z27" s="159"/>
      <c r="AA27" s="159"/>
      <c r="AB27" s="159"/>
      <c r="AC27" s="159"/>
      <c r="AD27" s="159"/>
      <c r="AE27" s="159"/>
      <c r="AF27" s="159"/>
      <c r="AG27" s="159"/>
      <c r="AH27" s="159"/>
      <c r="AI27" s="159"/>
      <c r="AJ27" s="159"/>
      <c r="AK27" s="159"/>
      <c r="AL27" s="159"/>
      <c r="AM27" s="159"/>
    </row>
    <row r="28" spans="1:39" ht="39.950000000000003" customHeight="1" x14ac:dyDescent="0.3">
      <c r="A28" s="162"/>
      <c r="B28" s="193" t="s">
        <v>36</v>
      </c>
      <c r="C28" s="181"/>
      <c r="D28" s="195">
        <v>0</v>
      </c>
      <c r="E28" s="195">
        <v>0</v>
      </c>
      <c r="F28" s="195">
        <v>0</v>
      </c>
      <c r="G28" s="195">
        <v>0</v>
      </c>
      <c r="H28" s="195">
        <v>0</v>
      </c>
      <c r="I28" s="195">
        <v>0</v>
      </c>
      <c r="J28" s="195">
        <v>0</v>
      </c>
      <c r="K28" s="195">
        <v>0</v>
      </c>
      <c r="L28" s="195">
        <v>0</v>
      </c>
      <c r="M28" s="195">
        <v>0</v>
      </c>
      <c r="N28" s="195">
        <v>0</v>
      </c>
      <c r="O28" s="195">
        <v>0</v>
      </c>
      <c r="P28" s="195">
        <v>0</v>
      </c>
      <c r="Q28" s="194">
        <f t="shared" si="2"/>
        <v>0</v>
      </c>
      <c r="R28" s="162"/>
      <c r="S28" s="159"/>
      <c r="T28" s="159"/>
      <c r="U28" s="159"/>
      <c r="V28" s="159"/>
      <c r="W28" s="159"/>
      <c r="X28" s="159"/>
      <c r="Y28" s="159"/>
      <c r="Z28" s="159"/>
      <c r="AA28" s="159"/>
      <c r="AB28" s="159"/>
      <c r="AC28" s="159"/>
      <c r="AD28" s="159"/>
      <c r="AE28" s="159"/>
      <c r="AF28" s="159"/>
      <c r="AG28" s="159"/>
      <c r="AH28" s="159"/>
      <c r="AI28" s="159"/>
      <c r="AJ28" s="159"/>
      <c r="AK28" s="159"/>
      <c r="AL28" s="159"/>
      <c r="AM28" s="159"/>
    </row>
    <row r="29" spans="1:39" ht="39.950000000000003" customHeight="1" x14ac:dyDescent="0.3">
      <c r="A29" s="162"/>
      <c r="B29" s="193" t="s">
        <v>37</v>
      </c>
      <c r="C29" s="181"/>
      <c r="D29" s="195">
        <v>0</v>
      </c>
      <c r="E29" s="195">
        <v>0</v>
      </c>
      <c r="F29" s="195">
        <v>0</v>
      </c>
      <c r="G29" s="195">
        <v>0</v>
      </c>
      <c r="H29" s="195">
        <v>0</v>
      </c>
      <c r="I29" s="195">
        <v>0</v>
      </c>
      <c r="J29" s="195">
        <v>0</v>
      </c>
      <c r="K29" s="195">
        <v>0</v>
      </c>
      <c r="L29" s="195">
        <v>0</v>
      </c>
      <c r="M29" s="195">
        <v>0</v>
      </c>
      <c r="N29" s="195">
        <v>0</v>
      </c>
      <c r="O29" s="195">
        <v>0</v>
      </c>
      <c r="P29" s="195">
        <v>0</v>
      </c>
      <c r="Q29" s="194">
        <f t="shared" si="2"/>
        <v>0</v>
      </c>
      <c r="R29" s="162"/>
      <c r="S29" s="159"/>
      <c r="T29" s="159"/>
      <c r="U29" s="159"/>
      <c r="V29" s="159"/>
      <c r="W29" s="159"/>
      <c r="X29" s="159"/>
      <c r="Y29" s="159"/>
      <c r="Z29" s="159"/>
      <c r="AA29" s="159"/>
      <c r="AB29" s="159"/>
      <c r="AC29" s="159"/>
      <c r="AD29" s="159"/>
      <c r="AE29" s="159"/>
      <c r="AF29" s="159"/>
      <c r="AG29" s="159"/>
      <c r="AH29" s="159"/>
      <c r="AI29" s="159"/>
      <c r="AJ29" s="159"/>
      <c r="AK29" s="159"/>
      <c r="AL29" s="159"/>
      <c r="AM29" s="159"/>
    </row>
    <row r="30" spans="1:39" ht="39.950000000000003" customHeight="1" x14ac:dyDescent="0.3">
      <c r="A30" s="162"/>
      <c r="B30" s="193" t="s">
        <v>38</v>
      </c>
      <c r="C30" s="181"/>
      <c r="D30" s="195">
        <v>0</v>
      </c>
      <c r="E30" s="195">
        <v>0</v>
      </c>
      <c r="F30" s="195">
        <v>0</v>
      </c>
      <c r="G30" s="195">
        <v>0</v>
      </c>
      <c r="H30" s="195">
        <v>0</v>
      </c>
      <c r="I30" s="195">
        <v>0</v>
      </c>
      <c r="J30" s="195">
        <v>0</v>
      </c>
      <c r="K30" s="195">
        <v>0</v>
      </c>
      <c r="L30" s="195">
        <v>0</v>
      </c>
      <c r="M30" s="195">
        <v>0</v>
      </c>
      <c r="N30" s="195">
        <v>0</v>
      </c>
      <c r="O30" s="195">
        <v>0</v>
      </c>
      <c r="P30" s="195">
        <v>0</v>
      </c>
      <c r="Q30" s="194">
        <f t="shared" si="2"/>
        <v>0</v>
      </c>
      <c r="R30" s="162"/>
      <c r="S30" s="159"/>
      <c r="T30" s="159"/>
      <c r="U30" s="159"/>
      <c r="V30" s="159"/>
      <c r="W30" s="159"/>
      <c r="X30" s="159"/>
      <c r="Y30" s="159"/>
      <c r="Z30" s="159"/>
      <c r="AA30" s="159"/>
      <c r="AB30" s="159"/>
      <c r="AC30" s="159"/>
      <c r="AD30" s="159"/>
      <c r="AE30" s="159"/>
      <c r="AF30" s="159"/>
      <c r="AG30" s="159"/>
      <c r="AH30" s="159"/>
      <c r="AI30" s="159"/>
      <c r="AJ30" s="159"/>
      <c r="AK30" s="159"/>
      <c r="AL30" s="159"/>
      <c r="AM30" s="159"/>
    </row>
    <row r="31" spans="1:39" ht="39.950000000000003" customHeight="1" x14ac:dyDescent="0.3">
      <c r="A31" s="162"/>
      <c r="B31" s="193" t="s">
        <v>39</v>
      </c>
      <c r="C31" s="181"/>
      <c r="D31" s="195">
        <v>0</v>
      </c>
      <c r="E31" s="195">
        <v>0</v>
      </c>
      <c r="F31" s="195">
        <v>0</v>
      </c>
      <c r="G31" s="195">
        <v>0</v>
      </c>
      <c r="H31" s="195">
        <v>0</v>
      </c>
      <c r="I31" s="195">
        <v>0</v>
      </c>
      <c r="J31" s="195">
        <v>0</v>
      </c>
      <c r="K31" s="195">
        <v>0</v>
      </c>
      <c r="L31" s="195">
        <v>0</v>
      </c>
      <c r="M31" s="195">
        <v>0</v>
      </c>
      <c r="N31" s="195">
        <v>0</v>
      </c>
      <c r="O31" s="195">
        <v>0</v>
      </c>
      <c r="P31" s="195">
        <v>0</v>
      </c>
      <c r="Q31" s="194">
        <f t="shared" si="2"/>
        <v>0</v>
      </c>
      <c r="R31" s="162"/>
      <c r="S31" s="159"/>
      <c r="T31" s="159"/>
      <c r="U31" s="159"/>
      <c r="V31" s="159"/>
      <c r="W31" s="159"/>
      <c r="X31" s="159"/>
      <c r="Y31" s="159"/>
      <c r="Z31" s="159"/>
      <c r="AA31" s="159"/>
      <c r="AB31" s="159"/>
      <c r="AC31" s="159"/>
      <c r="AD31" s="159"/>
      <c r="AE31" s="159"/>
      <c r="AF31" s="159"/>
      <c r="AG31" s="159"/>
      <c r="AH31" s="159"/>
      <c r="AI31" s="159"/>
      <c r="AJ31" s="159"/>
      <c r="AK31" s="159"/>
      <c r="AL31" s="159"/>
      <c r="AM31" s="159"/>
    </row>
    <row r="32" spans="1:39" ht="39.950000000000003" customHeight="1" x14ac:dyDescent="0.3">
      <c r="A32" s="162"/>
      <c r="B32" s="193" t="s">
        <v>40</v>
      </c>
      <c r="C32" s="181"/>
      <c r="D32" s="195">
        <v>0</v>
      </c>
      <c r="E32" s="195">
        <v>0</v>
      </c>
      <c r="F32" s="195">
        <v>0</v>
      </c>
      <c r="G32" s="195">
        <v>0</v>
      </c>
      <c r="H32" s="195">
        <v>0</v>
      </c>
      <c r="I32" s="195">
        <v>0</v>
      </c>
      <c r="J32" s="195">
        <v>0</v>
      </c>
      <c r="K32" s="195">
        <v>0</v>
      </c>
      <c r="L32" s="195">
        <v>0</v>
      </c>
      <c r="M32" s="195">
        <v>0</v>
      </c>
      <c r="N32" s="195">
        <v>0</v>
      </c>
      <c r="O32" s="195">
        <v>0</v>
      </c>
      <c r="P32" s="195">
        <v>0</v>
      </c>
      <c r="Q32" s="194">
        <f t="shared" si="2"/>
        <v>0</v>
      </c>
      <c r="R32" s="162"/>
      <c r="S32" s="159"/>
      <c r="T32" s="159"/>
      <c r="U32" s="159"/>
      <c r="V32" s="159"/>
      <c r="W32" s="159"/>
      <c r="X32" s="159"/>
      <c r="Y32" s="159"/>
      <c r="Z32" s="159"/>
      <c r="AA32" s="159"/>
      <c r="AB32" s="159"/>
      <c r="AC32" s="159"/>
      <c r="AD32" s="159"/>
      <c r="AE32" s="159"/>
      <c r="AF32" s="159"/>
      <c r="AG32" s="159"/>
      <c r="AH32" s="159"/>
      <c r="AI32" s="159"/>
      <c r="AJ32" s="159"/>
      <c r="AK32" s="159"/>
      <c r="AL32" s="159"/>
      <c r="AM32" s="159"/>
    </row>
    <row r="33" spans="1:39" ht="39.950000000000003" customHeight="1" x14ac:dyDescent="0.3">
      <c r="A33" s="162"/>
      <c r="B33" s="193" t="s">
        <v>41</v>
      </c>
      <c r="C33" s="181"/>
      <c r="D33" s="195">
        <v>0</v>
      </c>
      <c r="E33" s="195">
        <v>0</v>
      </c>
      <c r="F33" s="195">
        <v>0</v>
      </c>
      <c r="G33" s="195">
        <v>0</v>
      </c>
      <c r="H33" s="195">
        <v>0</v>
      </c>
      <c r="I33" s="195">
        <v>0</v>
      </c>
      <c r="J33" s="195">
        <v>0</v>
      </c>
      <c r="K33" s="195">
        <v>0</v>
      </c>
      <c r="L33" s="195">
        <v>0</v>
      </c>
      <c r="M33" s="195">
        <v>0</v>
      </c>
      <c r="N33" s="195">
        <v>0</v>
      </c>
      <c r="O33" s="195">
        <v>0</v>
      </c>
      <c r="P33" s="195">
        <v>0</v>
      </c>
      <c r="Q33" s="194">
        <f t="shared" si="2"/>
        <v>0</v>
      </c>
      <c r="R33" s="162"/>
      <c r="S33" s="159"/>
      <c r="T33" s="159"/>
      <c r="U33" s="159"/>
      <c r="V33" s="159"/>
      <c r="W33" s="159"/>
      <c r="X33" s="159"/>
      <c r="Y33" s="159"/>
      <c r="Z33" s="159"/>
      <c r="AA33" s="159"/>
      <c r="AB33" s="159"/>
      <c r="AC33" s="159"/>
      <c r="AD33" s="159"/>
      <c r="AE33" s="159"/>
      <c r="AF33" s="159"/>
      <c r="AG33" s="159"/>
      <c r="AH33" s="159"/>
      <c r="AI33" s="159"/>
      <c r="AJ33" s="159"/>
      <c r="AK33" s="159"/>
      <c r="AL33" s="159"/>
      <c r="AM33" s="159"/>
    </row>
    <row r="34" spans="1:39" ht="39.950000000000003" customHeight="1" x14ac:dyDescent="0.3">
      <c r="A34" s="162"/>
      <c r="B34" s="193" t="s">
        <v>42</v>
      </c>
      <c r="C34" s="181"/>
      <c r="D34" s="195">
        <v>0</v>
      </c>
      <c r="E34" s="195">
        <v>0</v>
      </c>
      <c r="F34" s="195">
        <v>0</v>
      </c>
      <c r="G34" s="195">
        <v>0</v>
      </c>
      <c r="H34" s="195">
        <v>0</v>
      </c>
      <c r="I34" s="195">
        <v>0</v>
      </c>
      <c r="J34" s="195">
        <v>0</v>
      </c>
      <c r="K34" s="195">
        <v>0</v>
      </c>
      <c r="L34" s="195">
        <v>0</v>
      </c>
      <c r="M34" s="195">
        <v>0</v>
      </c>
      <c r="N34" s="195">
        <v>0</v>
      </c>
      <c r="O34" s="195">
        <v>0</v>
      </c>
      <c r="P34" s="195">
        <v>0</v>
      </c>
      <c r="Q34" s="194">
        <f t="shared" si="2"/>
        <v>0</v>
      </c>
      <c r="R34" s="162"/>
      <c r="S34" s="159"/>
      <c r="T34" s="159"/>
      <c r="U34" s="159"/>
      <c r="V34" s="159"/>
      <c r="W34" s="159"/>
      <c r="X34" s="159"/>
      <c r="Y34" s="159"/>
      <c r="Z34" s="159"/>
      <c r="AA34" s="159"/>
      <c r="AB34" s="159"/>
      <c r="AC34" s="159"/>
      <c r="AD34" s="159"/>
      <c r="AE34" s="159"/>
      <c r="AF34" s="159"/>
      <c r="AG34" s="159"/>
      <c r="AH34" s="159"/>
      <c r="AI34" s="159"/>
      <c r="AJ34" s="159"/>
      <c r="AK34" s="159"/>
      <c r="AL34" s="159"/>
      <c r="AM34" s="159"/>
    </row>
    <row r="35" spans="1:39" ht="39.950000000000003" customHeight="1" x14ac:dyDescent="0.3">
      <c r="A35" s="162"/>
      <c r="B35" s="180" t="s">
        <v>86</v>
      </c>
      <c r="C35" s="181"/>
      <c r="D35" s="195">
        <v>0</v>
      </c>
      <c r="E35" s="194">
        <v>0</v>
      </c>
      <c r="F35" s="194">
        <f t="shared" ref="F35:P35" si="3">E35</f>
        <v>0</v>
      </c>
      <c r="G35" s="194">
        <f t="shared" si="3"/>
        <v>0</v>
      </c>
      <c r="H35" s="194">
        <f t="shared" si="3"/>
        <v>0</v>
      </c>
      <c r="I35" s="194">
        <f t="shared" si="3"/>
        <v>0</v>
      </c>
      <c r="J35" s="194">
        <f t="shared" si="3"/>
        <v>0</v>
      </c>
      <c r="K35" s="194">
        <f t="shared" si="3"/>
        <v>0</v>
      </c>
      <c r="L35" s="194">
        <f t="shared" si="3"/>
        <v>0</v>
      </c>
      <c r="M35" s="194">
        <f t="shared" si="3"/>
        <v>0</v>
      </c>
      <c r="N35" s="194">
        <f t="shared" si="3"/>
        <v>0</v>
      </c>
      <c r="O35" s="194">
        <f t="shared" si="3"/>
        <v>0</v>
      </c>
      <c r="P35" s="194">
        <f t="shared" si="3"/>
        <v>0</v>
      </c>
      <c r="Q35" s="194">
        <f>SUM(E35:P35)</f>
        <v>0</v>
      </c>
      <c r="R35" s="162"/>
      <c r="S35" s="159"/>
      <c r="T35" s="159"/>
      <c r="U35" s="159"/>
      <c r="V35" s="159"/>
      <c r="W35" s="159"/>
      <c r="X35" s="159"/>
      <c r="Y35" s="159"/>
      <c r="Z35" s="159"/>
      <c r="AA35" s="159"/>
      <c r="AB35" s="159"/>
      <c r="AC35" s="159"/>
      <c r="AD35" s="159"/>
      <c r="AE35" s="159"/>
      <c r="AF35" s="159"/>
      <c r="AG35" s="159"/>
      <c r="AH35" s="159"/>
      <c r="AI35" s="159"/>
      <c r="AJ35" s="159"/>
      <c r="AK35" s="159"/>
      <c r="AL35" s="159"/>
      <c r="AM35" s="159"/>
    </row>
    <row r="36" spans="1:39" ht="39.950000000000003" customHeight="1" x14ac:dyDescent="0.3">
      <c r="A36" s="162"/>
      <c r="B36" s="180" t="s">
        <v>87</v>
      </c>
      <c r="C36" s="181"/>
      <c r="D36" s="195" t="s">
        <v>44</v>
      </c>
      <c r="E36" s="195">
        <v>0</v>
      </c>
      <c r="F36" s="195">
        <v>0</v>
      </c>
      <c r="G36" s="195">
        <v>0</v>
      </c>
      <c r="H36" s="195">
        <v>0</v>
      </c>
      <c r="I36" s="195">
        <v>0</v>
      </c>
      <c r="J36" s="195">
        <v>0</v>
      </c>
      <c r="K36" s="195">
        <v>0</v>
      </c>
      <c r="L36" s="195">
        <v>0</v>
      </c>
      <c r="M36" s="195">
        <v>0</v>
      </c>
      <c r="N36" s="195">
        <v>0</v>
      </c>
      <c r="O36" s="195">
        <v>0</v>
      </c>
      <c r="P36" s="195">
        <v>0</v>
      </c>
      <c r="Q36" s="194">
        <f t="shared" ref="Q36:Q45" si="4">SUM(D36:P36)</f>
        <v>0</v>
      </c>
      <c r="R36" s="162"/>
      <c r="S36" s="159"/>
      <c r="T36" s="159"/>
      <c r="U36" s="159"/>
      <c r="V36" s="159"/>
      <c r="W36" s="159"/>
      <c r="X36" s="159"/>
      <c r="Y36" s="159"/>
      <c r="Z36" s="159"/>
      <c r="AA36" s="159"/>
      <c r="AB36" s="159"/>
      <c r="AC36" s="159"/>
      <c r="AD36" s="159"/>
      <c r="AE36" s="159"/>
      <c r="AF36" s="159"/>
      <c r="AG36" s="159"/>
      <c r="AH36" s="159"/>
      <c r="AI36" s="159"/>
      <c r="AJ36" s="159"/>
      <c r="AK36" s="159"/>
      <c r="AL36" s="159"/>
      <c r="AM36" s="159"/>
    </row>
    <row r="37" spans="1:39" ht="39.950000000000003" customHeight="1" x14ac:dyDescent="0.3">
      <c r="A37" s="162"/>
      <c r="B37" s="193" t="s">
        <v>45</v>
      </c>
      <c r="C37" s="181"/>
      <c r="D37" s="195">
        <v>0</v>
      </c>
      <c r="E37" s="195">
        <v>0</v>
      </c>
      <c r="F37" s="195">
        <v>0</v>
      </c>
      <c r="G37" s="195">
        <v>0</v>
      </c>
      <c r="H37" s="195">
        <v>0</v>
      </c>
      <c r="I37" s="195">
        <v>0</v>
      </c>
      <c r="J37" s="195">
        <v>0</v>
      </c>
      <c r="K37" s="195">
        <v>0</v>
      </c>
      <c r="L37" s="195">
        <v>0</v>
      </c>
      <c r="M37" s="195">
        <v>0</v>
      </c>
      <c r="N37" s="195">
        <v>0</v>
      </c>
      <c r="O37" s="195">
        <v>0</v>
      </c>
      <c r="P37" s="195">
        <v>0</v>
      </c>
      <c r="Q37" s="194">
        <f t="shared" si="4"/>
        <v>0</v>
      </c>
      <c r="R37" s="162"/>
      <c r="S37" s="159"/>
      <c r="T37" s="159"/>
      <c r="U37" s="159"/>
      <c r="V37" s="159"/>
      <c r="W37" s="159"/>
      <c r="X37" s="159"/>
      <c r="Y37" s="159"/>
      <c r="Z37" s="159"/>
      <c r="AA37" s="159"/>
      <c r="AB37" s="159"/>
      <c r="AC37" s="159"/>
      <c r="AD37" s="159"/>
      <c r="AE37" s="159"/>
      <c r="AF37" s="159"/>
      <c r="AG37" s="159"/>
      <c r="AH37" s="159"/>
      <c r="AI37" s="159"/>
      <c r="AJ37" s="159"/>
      <c r="AK37" s="159"/>
      <c r="AL37" s="159"/>
      <c r="AM37" s="159"/>
    </row>
    <row r="38" spans="1:39" ht="39.950000000000003" customHeight="1" x14ac:dyDescent="0.3">
      <c r="A38" s="162"/>
      <c r="B38" s="180" t="s">
        <v>88</v>
      </c>
      <c r="C38" s="181"/>
      <c r="D38" s="195">
        <v>0</v>
      </c>
      <c r="E38" s="195">
        <v>0</v>
      </c>
      <c r="F38" s="195">
        <v>0</v>
      </c>
      <c r="G38" s="195">
        <v>0</v>
      </c>
      <c r="H38" s="195">
        <v>0</v>
      </c>
      <c r="I38" s="195">
        <v>0</v>
      </c>
      <c r="J38" s="195">
        <v>0</v>
      </c>
      <c r="K38" s="195">
        <v>0</v>
      </c>
      <c r="L38" s="195">
        <v>0</v>
      </c>
      <c r="M38" s="195">
        <v>0</v>
      </c>
      <c r="N38" s="195">
        <v>0</v>
      </c>
      <c r="O38" s="195">
        <v>0</v>
      </c>
      <c r="P38" s="195">
        <v>0</v>
      </c>
      <c r="Q38" s="195">
        <v>0</v>
      </c>
      <c r="R38" s="162"/>
      <c r="S38" s="159"/>
      <c r="T38" s="159"/>
      <c r="U38" s="159"/>
      <c r="V38" s="159"/>
      <c r="W38" s="159"/>
      <c r="X38" s="159"/>
      <c r="Y38" s="159"/>
      <c r="Z38" s="159"/>
      <c r="AA38" s="159"/>
      <c r="AB38" s="159"/>
      <c r="AC38" s="159"/>
      <c r="AD38" s="159"/>
      <c r="AE38" s="159"/>
      <c r="AF38" s="159"/>
      <c r="AG38" s="159"/>
      <c r="AH38" s="159"/>
      <c r="AI38" s="159"/>
      <c r="AJ38" s="159"/>
      <c r="AK38" s="159"/>
      <c r="AL38" s="159"/>
      <c r="AM38" s="159"/>
    </row>
    <row r="39" spans="1:39" ht="39.950000000000003" customHeight="1" x14ac:dyDescent="0.3">
      <c r="A39" s="162"/>
      <c r="B39" s="181" t="s">
        <v>28</v>
      </c>
      <c r="C39" s="181"/>
      <c r="D39" s="195">
        <v>0</v>
      </c>
      <c r="E39" s="195">
        <v>0</v>
      </c>
      <c r="F39" s="195">
        <v>0</v>
      </c>
      <c r="G39" s="195">
        <v>0</v>
      </c>
      <c r="H39" s="195">
        <v>0</v>
      </c>
      <c r="I39" s="195">
        <v>0</v>
      </c>
      <c r="J39" s="195">
        <v>0</v>
      </c>
      <c r="K39" s="195">
        <v>0</v>
      </c>
      <c r="L39" s="195">
        <v>0</v>
      </c>
      <c r="M39" s="195">
        <v>0</v>
      </c>
      <c r="N39" s="195">
        <v>0</v>
      </c>
      <c r="O39" s="195">
        <v>0</v>
      </c>
      <c r="P39" s="195">
        <v>0</v>
      </c>
      <c r="Q39" s="194">
        <f t="shared" si="4"/>
        <v>0</v>
      </c>
      <c r="R39" s="162"/>
      <c r="S39" s="159"/>
      <c r="T39" s="159"/>
      <c r="U39" s="159"/>
      <c r="V39" s="159"/>
      <c r="W39" s="159"/>
      <c r="X39" s="159"/>
      <c r="Y39" s="159"/>
      <c r="Z39" s="159"/>
      <c r="AA39" s="159"/>
      <c r="AB39" s="159"/>
      <c r="AC39" s="159"/>
      <c r="AD39" s="159"/>
      <c r="AE39" s="159"/>
      <c r="AF39" s="159"/>
      <c r="AG39" s="159"/>
      <c r="AH39" s="159"/>
      <c r="AI39" s="159"/>
      <c r="AJ39" s="159"/>
      <c r="AK39" s="159"/>
      <c r="AL39" s="159"/>
      <c r="AM39" s="159"/>
    </row>
    <row r="40" spans="1:39" ht="39.950000000000003" customHeight="1" x14ac:dyDescent="0.3">
      <c r="A40" s="162"/>
      <c r="B40" s="181" t="s">
        <v>28</v>
      </c>
      <c r="C40" s="181"/>
      <c r="D40" s="195">
        <v>0</v>
      </c>
      <c r="E40" s="195">
        <v>0</v>
      </c>
      <c r="F40" s="195">
        <v>0</v>
      </c>
      <c r="G40" s="195">
        <v>0</v>
      </c>
      <c r="H40" s="195">
        <v>0</v>
      </c>
      <c r="I40" s="195">
        <v>0</v>
      </c>
      <c r="J40" s="195">
        <v>0</v>
      </c>
      <c r="K40" s="195">
        <v>0</v>
      </c>
      <c r="L40" s="195">
        <v>0</v>
      </c>
      <c r="M40" s="195">
        <v>0</v>
      </c>
      <c r="N40" s="195">
        <v>0</v>
      </c>
      <c r="O40" s="195">
        <v>0</v>
      </c>
      <c r="P40" s="195">
        <v>0</v>
      </c>
      <c r="Q40" s="194">
        <f t="shared" si="4"/>
        <v>0</v>
      </c>
      <c r="R40" s="162"/>
      <c r="S40" s="159"/>
      <c r="T40" s="159"/>
      <c r="U40" s="159"/>
      <c r="V40" s="159"/>
      <c r="W40" s="159"/>
      <c r="X40" s="159"/>
      <c r="Y40" s="159"/>
      <c r="Z40" s="159"/>
      <c r="AA40" s="159"/>
      <c r="AB40" s="159"/>
      <c r="AC40" s="159"/>
      <c r="AD40" s="159"/>
      <c r="AE40" s="159"/>
      <c r="AF40" s="159"/>
      <c r="AG40" s="159"/>
      <c r="AH40" s="159"/>
      <c r="AI40" s="159"/>
      <c r="AJ40" s="159"/>
      <c r="AK40" s="159"/>
      <c r="AL40" s="159"/>
      <c r="AM40" s="159"/>
    </row>
    <row r="41" spans="1:39" ht="39.950000000000003" customHeight="1" x14ac:dyDescent="0.3">
      <c r="A41" s="162"/>
      <c r="B41" s="181" t="s">
        <v>28</v>
      </c>
      <c r="C41" s="181"/>
      <c r="D41" s="195">
        <v>0</v>
      </c>
      <c r="E41" s="195">
        <v>0</v>
      </c>
      <c r="F41" s="195">
        <v>0</v>
      </c>
      <c r="G41" s="195">
        <v>0</v>
      </c>
      <c r="H41" s="195">
        <v>0</v>
      </c>
      <c r="I41" s="195">
        <v>0</v>
      </c>
      <c r="J41" s="195">
        <v>0</v>
      </c>
      <c r="K41" s="195">
        <v>0</v>
      </c>
      <c r="L41" s="195">
        <v>0</v>
      </c>
      <c r="M41" s="195">
        <v>0</v>
      </c>
      <c r="N41" s="195">
        <v>0</v>
      </c>
      <c r="O41" s="195">
        <v>0</v>
      </c>
      <c r="P41" s="195">
        <v>0</v>
      </c>
      <c r="Q41" s="194">
        <f t="shared" si="4"/>
        <v>0</v>
      </c>
      <c r="R41" s="162"/>
      <c r="S41" s="159"/>
      <c r="T41" s="159"/>
      <c r="U41" s="159"/>
      <c r="V41" s="159"/>
      <c r="W41" s="159"/>
      <c r="X41" s="159"/>
      <c r="Y41" s="159"/>
      <c r="Z41" s="159"/>
      <c r="AA41" s="159"/>
      <c r="AB41" s="159"/>
      <c r="AC41" s="159"/>
      <c r="AD41" s="159"/>
      <c r="AE41" s="159"/>
      <c r="AF41" s="159"/>
      <c r="AG41" s="159"/>
      <c r="AH41" s="159"/>
      <c r="AI41" s="159"/>
      <c r="AJ41" s="159"/>
      <c r="AK41" s="159"/>
      <c r="AL41" s="159"/>
      <c r="AM41" s="159"/>
    </row>
    <row r="42" spans="1:39" ht="39.950000000000003" customHeight="1" x14ac:dyDescent="0.3">
      <c r="A42" s="162"/>
      <c r="B42" s="181" t="s">
        <v>28</v>
      </c>
      <c r="C42" s="181"/>
      <c r="D42" s="195">
        <v>0</v>
      </c>
      <c r="E42" s="195">
        <v>0</v>
      </c>
      <c r="F42" s="195">
        <v>0</v>
      </c>
      <c r="G42" s="195">
        <v>0</v>
      </c>
      <c r="H42" s="195">
        <v>0</v>
      </c>
      <c r="I42" s="195">
        <v>0</v>
      </c>
      <c r="J42" s="195">
        <v>0</v>
      </c>
      <c r="K42" s="195">
        <v>0</v>
      </c>
      <c r="L42" s="195">
        <v>0</v>
      </c>
      <c r="M42" s="195">
        <v>0</v>
      </c>
      <c r="N42" s="195">
        <v>0</v>
      </c>
      <c r="O42" s="195">
        <v>0</v>
      </c>
      <c r="P42" s="195">
        <v>0</v>
      </c>
      <c r="Q42" s="194">
        <f t="shared" si="4"/>
        <v>0</v>
      </c>
      <c r="R42" s="162"/>
      <c r="S42" s="159"/>
      <c r="T42" s="159"/>
      <c r="U42" s="159"/>
      <c r="V42" s="159"/>
      <c r="W42" s="159"/>
      <c r="X42" s="159"/>
      <c r="Y42" s="159"/>
      <c r="Z42" s="159"/>
      <c r="AA42" s="159"/>
      <c r="AB42" s="159"/>
      <c r="AC42" s="159"/>
      <c r="AD42" s="159"/>
      <c r="AE42" s="159"/>
      <c r="AF42" s="159"/>
      <c r="AG42" s="159"/>
      <c r="AH42" s="159"/>
      <c r="AI42" s="159"/>
      <c r="AJ42" s="159"/>
      <c r="AK42" s="159"/>
      <c r="AL42" s="159"/>
      <c r="AM42" s="159"/>
    </row>
    <row r="43" spans="1:39" ht="39.950000000000003" customHeight="1" x14ac:dyDescent="0.3">
      <c r="A43" s="162"/>
      <c r="B43" s="181" t="s">
        <v>28</v>
      </c>
      <c r="C43" s="181"/>
      <c r="D43" s="195">
        <v>0</v>
      </c>
      <c r="E43" s="195">
        <v>0</v>
      </c>
      <c r="F43" s="195">
        <v>0</v>
      </c>
      <c r="G43" s="195">
        <v>0</v>
      </c>
      <c r="H43" s="195">
        <v>0</v>
      </c>
      <c r="I43" s="195">
        <v>0</v>
      </c>
      <c r="J43" s="195">
        <v>0</v>
      </c>
      <c r="K43" s="195">
        <v>0</v>
      </c>
      <c r="L43" s="195">
        <v>0</v>
      </c>
      <c r="M43" s="195">
        <v>0</v>
      </c>
      <c r="N43" s="195">
        <v>0</v>
      </c>
      <c r="O43" s="195">
        <v>0</v>
      </c>
      <c r="P43" s="195">
        <v>0</v>
      </c>
      <c r="Q43" s="194">
        <f t="shared" si="4"/>
        <v>0</v>
      </c>
      <c r="R43" s="162"/>
      <c r="S43" s="159"/>
      <c r="T43" s="159"/>
      <c r="U43" s="159"/>
      <c r="V43" s="159"/>
      <c r="W43" s="159"/>
      <c r="X43" s="159"/>
      <c r="Y43" s="159"/>
      <c r="Z43" s="159"/>
      <c r="AA43" s="159"/>
      <c r="AB43" s="159"/>
      <c r="AC43" s="159"/>
      <c r="AD43" s="159"/>
      <c r="AE43" s="159"/>
      <c r="AF43" s="159"/>
      <c r="AG43" s="159"/>
      <c r="AH43" s="159"/>
      <c r="AI43" s="159"/>
      <c r="AJ43" s="159"/>
      <c r="AK43" s="159"/>
      <c r="AL43" s="159"/>
      <c r="AM43" s="159"/>
    </row>
    <row r="44" spans="1:39" ht="39.950000000000003" customHeight="1" thickBot="1" x14ac:dyDescent="0.35">
      <c r="A44" s="162"/>
      <c r="B44" s="182" t="s">
        <v>28</v>
      </c>
      <c r="C44" s="182"/>
      <c r="D44" s="196">
        <v>0</v>
      </c>
      <c r="E44" s="196">
        <v>0</v>
      </c>
      <c r="F44" s="196">
        <v>0</v>
      </c>
      <c r="G44" s="196">
        <v>0</v>
      </c>
      <c r="H44" s="196">
        <v>0</v>
      </c>
      <c r="I44" s="196">
        <v>0</v>
      </c>
      <c r="J44" s="196">
        <v>0</v>
      </c>
      <c r="K44" s="196">
        <v>0</v>
      </c>
      <c r="L44" s="196">
        <v>0</v>
      </c>
      <c r="M44" s="196">
        <v>0</v>
      </c>
      <c r="N44" s="196">
        <v>0</v>
      </c>
      <c r="O44" s="196">
        <v>0</v>
      </c>
      <c r="P44" s="196">
        <v>0</v>
      </c>
      <c r="Q44" s="197">
        <f t="shared" si="4"/>
        <v>0</v>
      </c>
      <c r="R44" s="162"/>
      <c r="S44" s="159"/>
      <c r="T44" s="159"/>
      <c r="U44" s="159"/>
      <c r="V44" s="159"/>
      <c r="W44" s="159"/>
      <c r="X44" s="159"/>
      <c r="Y44" s="159"/>
      <c r="Z44" s="159"/>
      <c r="AA44" s="159"/>
      <c r="AB44" s="159"/>
      <c r="AC44" s="159"/>
      <c r="AD44" s="159"/>
      <c r="AE44" s="159"/>
      <c r="AF44" s="159"/>
      <c r="AG44" s="159"/>
      <c r="AH44" s="159"/>
      <c r="AI44" s="159"/>
      <c r="AJ44" s="159"/>
      <c r="AK44" s="159"/>
      <c r="AL44" s="159"/>
      <c r="AM44" s="159"/>
    </row>
    <row r="45" spans="1:39" s="174" customFormat="1" ht="39.950000000000003" customHeight="1" x14ac:dyDescent="0.2">
      <c r="A45" s="166"/>
      <c r="B45" s="175" t="s">
        <v>47</v>
      </c>
      <c r="C45" s="175"/>
      <c r="D45" s="177">
        <f t="shared" ref="D45:P45" si="5">SUM(D22:D44)</f>
        <v>0</v>
      </c>
      <c r="E45" s="177">
        <v>0</v>
      </c>
      <c r="F45" s="177">
        <v>0</v>
      </c>
      <c r="G45" s="177">
        <v>0</v>
      </c>
      <c r="H45" s="177">
        <v>0</v>
      </c>
      <c r="I45" s="177">
        <v>0</v>
      </c>
      <c r="J45" s="177">
        <v>0</v>
      </c>
      <c r="K45" s="177">
        <v>0</v>
      </c>
      <c r="L45" s="177">
        <v>0</v>
      </c>
      <c r="M45" s="177">
        <v>0</v>
      </c>
      <c r="N45" s="177">
        <v>0</v>
      </c>
      <c r="O45" s="177">
        <v>0</v>
      </c>
      <c r="P45" s="177">
        <v>0</v>
      </c>
      <c r="Q45" s="177">
        <v>0</v>
      </c>
      <c r="R45" s="166"/>
      <c r="S45" s="165"/>
      <c r="T45" s="165"/>
      <c r="U45" s="165"/>
      <c r="V45" s="165"/>
      <c r="W45" s="165"/>
      <c r="X45" s="165"/>
      <c r="Y45" s="165"/>
      <c r="Z45" s="165"/>
      <c r="AA45" s="165"/>
      <c r="AB45" s="165"/>
      <c r="AC45" s="165"/>
      <c r="AD45" s="165"/>
      <c r="AE45" s="165"/>
      <c r="AF45" s="165"/>
      <c r="AG45" s="165"/>
      <c r="AH45" s="165"/>
      <c r="AI45" s="165"/>
      <c r="AJ45" s="165"/>
      <c r="AK45" s="165"/>
      <c r="AL45" s="165"/>
      <c r="AM45" s="165"/>
    </row>
    <row r="46" spans="1:39" x14ac:dyDescent="0.3">
      <c r="A46" s="152"/>
      <c r="B46" s="152"/>
      <c r="C46" s="152"/>
      <c r="D46" s="152"/>
      <c r="E46" s="152"/>
      <c r="F46" s="152"/>
      <c r="G46" s="152"/>
      <c r="H46" s="152"/>
      <c r="I46" s="152"/>
      <c r="J46" s="152"/>
      <c r="K46" s="152"/>
      <c r="L46" s="152"/>
      <c r="M46" s="152"/>
      <c r="N46" s="159"/>
      <c r="O46" s="159"/>
      <c r="P46" s="159"/>
      <c r="Q46" s="159"/>
      <c r="R46" s="159"/>
      <c r="S46" s="159"/>
      <c r="T46" s="159"/>
      <c r="U46" s="159"/>
      <c r="V46" s="159"/>
      <c r="W46" s="159"/>
      <c r="X46" s="159"/>
      <c r="Y46" s="159"/>
      <c r="Z46" s="159"/>
      <c r="AA46" s="159"/>
      <c r="AB46" s="159"/>
      <c r="AC46" s="159"/>
      <c r="AD46" s="159"/>
      <c r="AE46" s="159"/>
      <c r="AF46" s="159"/>
      <c r="AG46" s="159"/>
      <c r="AH46" s="159"/>
      <c r="AI46" s="159"/>
      <c r="AJ46" s="159"/>
      <c r="AK46" s="159"/>
      <c r="AL46" s="159"/>
      <c r="AM46" s="159"/>
    </row>
    <row r="47" spans="1:39" x14ac:dyDescent="0.3">
      <c r="A47" s="152"/>
      <c r="B47" s="152"/>
      <c r="C47" s="152"/>
      <c r="D47" s="152"/>
      <c r="E47" s="152"/>
      <c r="F47" s="152"/>
      <c r="G47" s="152"/>
      <c r="H47" s="152"/>
      <c r="I47" s="152"/>
      <c r="J47" s="152"/>
      <c r="K47" s="152"/>
      <c r="L47" s="152"/>
      <c r="M47" s="152"/>
      <c r="N47" s="159"/>
      <c r="O47" s="159"/>
      <c r="P47" s="159"/>
      <c r="Q47" s="159"/>
      <c r="R47" s="159"/>
      <c r="S47" s="159"/>
      <c r="T47" s="159"/>
      <c r="U47" s="159"/>
      <c r="V47" s="159"/>
      <c r="W47" s="159"/>
      <c r="X47" s="159"/>
      <c r="Y47" s="159"/>
      <c r="Z47" s="159"/>
      <c r="AA47" s="159"/>
      <c r="AB47" s="159"/>
      <c r="AC47" s="159"/>
      <c r="AD47" s="159"/>
      <c r="AE47" s="159"/>
      <c r="AF47" s="159"/>
      <c r="AG47" s="159"/>
      <c r="AH47" s="159"/>
      <c r="AI47" s="159"/>
      <c r="AJ47" s="159"/>
      <c r="AK47" s="159"/>
      <c r="AL47" s="159"/>
      <c r="AM47" s="159"/>
    </row>
    <row r="48" spans="1:39" x14ac:dyDescent="0.3">
      <c r="A48" s="152"/>
      <c r="B48" s="152"/>
      <c r="C48" s="152"/>
      <c r="D48" s="152"/>
      <c r="E48" s="152"/>
      <c r="F48" s="152"/>
      <c r="G48" s="152"/>
      <c r="H48" s="152"/>
      <c r="I48" s="152"/>
      <c r="J48" s="152"/>
      <c r="K48" s="152"/>
      <c r="L48" s="152"/>
      <c r="M48" s="152"/>
      <c r="N48" s="159"/>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row>
    <row r="49" spans="1:39" x14ac:dyDescent="0.3">
      <c r="A49" s="152"/>
      <c r="B49" s="152"/>
      <c r="C49" s="152"/>
      <c r="D49" s="152"/>
      <c r="E49" s="152"/>
      <c r="F49" s="152"/>
      <c r="G49" s="152"/>
      <c r="H49" s="152"/>
      <c r="I49" s="152"/>
      <c r="J49" s="152"/>
      <c r="K49" s="152"/>
      <c r="L49" s="152"/>
      <c r="M49" s="152"/>
      <c r="N49" s="159"/>
      <c r="O49" s="159"/>
      <c r="P49" s="159"/>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row>
    <row r="50" spans="1:39" x14ac:dyDescent="0.3">
      <c r="A50" s="159"/>
      <c r="B50" s="159"/>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59"/>
    </row>
  </sheetData>
  <sheetProtection selectLockedCells="1"/>
  <mergeCells count="5">
    <mergeCell ref="B3:Q3"/>
    <mergeCell ref="E5:P5"/>
    <mergeCell ref="B18:C18"/>
    <mergeCell ref="E20:P20"/>
    <mergeCell ref="B45:C45"/>
  </mergeCells>
  <phoneticPr fontId="33" type="noConversion"/>
  <printOptions horizontalCentered="1"/>
  <pageMargins left="0.70866141732283472" right="0.70866141732283472" top="0.74803149606299213" bottom="0.74803149606299213" header="0.31496062992125984" footer="0.31496062992125984"/>
  <pageSetup paperSize="9" scale="45"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357F6-794B-47B1-A3E2-1B3618D8BB2B}">
  <sheetPr>
    <tabColor theme="5"/>
  </sheetPr>
  <dimension ref="A1:AD66"/>
  <sheetViews>
    <sheetView view="pageBreakPreview" topLeftCell="A13" zoomScale="85" zoomScaleNormal="85" zoomScaleSheetLayoutView="85" workbookViewId="0">
      <selection activeCell="B49" sqref="B49"/>
    </sheetView>
  </sheetViews>
  <sheetFormatPr defaultColWidth="8.75" defaultRowHeight="14.25" x14ac:dyDescent="0.2"/>
  <cols>
    <col min="1" max="1" width="4.375" style="45" customWidth="1"/>
    <col min="2" max="2" width="42.5" style="84" customWidth="1"/>
    <col min="3" max="3" width="40.875" style="84" customWidth="1"/>
    <col min="4" max="4" width="17.25" style="84" customWidth="1"/>
    <col min="5" max="5" width="10.375" style="84" customWidth="1"/>
    <col min="6" max="10" width="9.25" style="84" customWidth="1"/>
    <col min="11" max="11" width="20.5" style="84" customWidth="1"/>
    <col min="12" max="12" width="4.875" style="45" customWidth="1"/>
    <col min="13" max="30" width="8.75" style="45"/>
    <col min="31" max="16384" width="8.75" style="84"/>
  </cols>
  <sheetData>
    <row r="1" spans="1:17" s="45" customFormat="1" ht="17.25" customHeight="1" thickBot="1" x14ac:dyDescent="0.25">
      <c r="B1" s="46"/>
      <c r="C1" s="46"/>
      <c r="D1" s="46"/>
      <c r="E1" s="46"/>
      <c r="F1" s="46"/>
      <c r="G1" s="46"/>
      <c r="H1" s="46"/>
      <c r="I1" s="46"/>
      <c r="J1" s="46"/>
      <c r="K1" s="46"/>
    </row>
    <row r="2" spans="1:17" s="45" customFormat="1" ht="17.25" customHeight="1" thickTop="1" x14ac:dyDescent="0.2">
      <c r="B2" s="47"/>
      <c r="C2" s="47"/>
      <c r="D2" s="47"/>
      <c r="E2" s="47"/>
      <c r="F2" s="47"/>
      <c r="G2" s="47"/>
      <c r="H2" s="47"/>
      <c r="I2" s="47"/>
      <c r="J2" s="47"/>
      <c r="K2" s="47"/>
    </row>
    <row r="3" spans="1:17" s="48" customFormat="1" ht="21" customHeight="1" x14ac:dyDescent="0.25">
      <c r="B3" s="49" t="s">
        <v>12</v>
      </c>
      <c r="C3" s="49"/>
      <c r="D3" s="50"/>
      <c r="E3" s="51"/>
      <c r="F3" s="52"/>
      <c r="G3" s="52"/>
      <c r="I3" s="52"/>
      <c r="K3" s="52"/>
    </row>
    <row r="4" spans="1:17" s="48" customFormat="1" ht="33" customHeight="1" x14ac:dyDescent="0.25">
      <c r="B4" s="50"/>
      <c r="C4" s="50"/>
      <c r="D4" s="50"/>
      <c r="E4" s="51"/>
      <c r="F4" s="52"/>
      <c r="G4" s="52"/>
      <c r="K4" s="52"/>
    </row>
    <row r="5" spans="1:17" s="45" customFormat="1" ht="22.5" customHeight="1" x14ac:dyDescent="0.25">
      <c r="B5" s="53" t="s">
        <v>13</v>
      </c>
      <c r="C5" s="54"/>
      <c r="D5" s="54"/>
      <c r="E5" s="54"/>
      <c r="F5" s="54"/>
      <c r="G5" s="54"/>
      <c r="I5" s="55" t="s">
        <v>14</v>
      </c>
      <c r="J5" s="56"/>
      <c r="K5" s="57"/>
      <c r="L5" s="52"/>
      <c r="M5" s="48"/>
      <c r="N5" s="48"/>
      <c r="O5" s="48"/>
      <c r="P5" s="48"/>
      <c r="Q5" s="48"/>
    </row>
    <row r="6" spans="1:17" s="45" customFormat="1" ht="25.5" customHeight="1" x14ac:dyDescent="0.25">
      <c r="B6" s="53" t="s">
        <v>15</v>
      </c>
      <c r="C6" s="54"/>
      <c r="D6" s="54"/>
      <c r="E6" s="58"/>
      <c r="F6" s="59"/>
      <c r="G6" s="59"/>
      <c r="I6" s="60"/>
      <c r="J6" s="147" t="s">
        <v>16</v>
      </c>
      <c r="K6" s="147"/>
      <c r="L6" s="52"/>
      <c r="M6" s="48"/>
      <c r="N6" s="48"/>
      <c r="O6" s="48"/>
      <c r="P6" s="48"/>
      <c r="Q6" s="48"/>
    </row>
    <row r="7" spans="1:17" s="45" customFormat="1" ht="24.75" customHeight="1" x14ac:dyDescent="0.25">
      <c r="B7" s="53" t="s">
        <v>17</v>
      </c>
      <c r="C7" s="54"/>
      <c r="D7" s="54"/>
      <c r="E7" s="54"/>
      <c r="F7" s="54"/>
      <c r="I7" s="61"/>
      <c r="J7" s="147" t="s">
        <v>18</v>
      </c>
      <c r="K7" s="147"/>
      <c r="L7" s="52"/>
      <c r="M7" s="48"/>
      <c r="N7" s="48"/>
      <c r="O7" s="48"/>
      <c r="P7" s="48"/>
      <c r="Q7" s="48"/>
    </row>
    <row r="8" spans="1:17" s="45" customFormat="1" ht="21" customHeight="1" thickBot="1" x14ac:dyDescent="0.3">
      <c r="B8" s="62"/>
      <c r="C8" s="62"/>
      <c r="D8" s="63"/>
      <c r="E8" s="63"/>
      <c r="F8" s="63"/>
      <c r="G8" s="64"/>
      <c r="H8" s="62"/>
      <c r="I8" s="64"/>
      <c r="J8" s="63"/>
      <c r="K8" s="63"/>
      <c r="L8" s="52"/>
      <c r="M8" s="48"/>
      <c r="N8" s="48"/>
      <c r="O8" s="48"/>
      <c r="P8" s="48"/>
      <c r="Q8" s="48"/>
    </row>
    <row r="9" spans="1:17" s="45" customFormat="1" ht="16.5" customHeight="1" thickTop="1" x14ac:dyDescent="0.25">
      <c r="B9" s="65"/>
      <c r="C9" s="66"/>
      <c r="D9" s="54"/>
      <c r="E9" s="54"/>
      <c r="F9" s="54"/>
      <c r="G9" s="54"/>
      <c r="H9" s="54"/>
      <c r="I9" s="54"/>
      <c r="J9" s="54"/>
      <c r="K9" s="54"/>
      <c r="L9" s="52"/>
      <c r="M9" s="48"/>
      <c r="N9" s="48"/>
      <c r="O9" s="48"/>
      <c r="P9" s="48"/>
      <c r="Q9" s="48"/>
    </row>
    <row r="10" spans="1:17" s="45" customFormat="1" ht="18" customHeight="1" x14ac:dyDescent="0.25">
      <c r="B10" s="67" t="s">
        <v>19</v>
      </c>
      <c r="C10" s="68"/>
      <c r="E10" s="51"/>
      <c r="F10" s="69"/>
      <c r="G10" s="69"/>
      <c r="H10" s="51"/>
      <c r="J10" s="69"/>
      <c r="K10" s="69"/>
    </row>
    <row r="11" spans="1:17" s="45" customFormat="1" ht="20.25" customHeight="1" x14ac:dyDescent="0.25">
      <c r="B11" s="70"/>
      <c r="C11" s="70"/>
      <c r="D11" s="71"/>
      <c r="E11" s="148" t="s">
        <v>20</v>
      </c>
      <c r="F11" s="148"/>
      <c r="G11" s="148"/>
      <c r="H11" s="148"/>
      <c r="I11" s="148"/>
      <c r="J11" s="148"/>
      <c r="K11" s="72"/>
    </row>
    <row r="12" spans="1:17" s="77" customFormat="1" ht="31.5" customHeight="1" x14ac:dyDescent="0.2">
      <c r="A12" s="73"/>
      <c r="B12" s="74" t="s">
        <v>21</v>
      </c>
      <c r="C12" s="75" t="s">
        <v>22</v>
      </c>
      <c r="D12" s="75" t="s">
        <v>23</v>
      </c>
      <c r="E12" s="76">
        <v>1</v>
      </c>
      <c r="F12" s="76">
        <v>2</v>
      </c>
      <c r="G12" s="76">
        <v>3</v>
      </c>
      <c r="H12" s="76">
        <v>4</v>
      </c>
      <c r="I12" s="76">
        <v>5</v>
      </c>
      <c r="J12" s="76">
        <v>6</v>
      </c>
      <c r="K12" s="76" t="s">
        <v>24</v>
      </c>
    </row>
    <row r="13" spans="1:17" x14ac:dyDescent="0.2">
      <c r="A13" s="78"/>
      <c r="B13" s="79" t="s">
        <v>25</v>
      </c>
      <c r="C13" s="80"/>
      <c r="D13" s="81">
        <v>0</v>
      </c>
      <c r="E13" s="82">
        <v>0</v>
      </c>
      <c r="F13" s="82">
        <v>0</v>
      </c>
      <c r="G13" s="82">
        <v>0</v>
      </c>
      <c r="H13" s="82">
        <v>0</v>
      </c>
      <c r="I13" s="82">
        <v>0</v>
      </c>
      <c r="J13" s="82">
        <v>0</v>
      </c>
      <c r="K13" s="83">
        <f t="shared" ref="K13:K19" si="0">SUM(D13:J13)</f>
        <v>0</v>
      </c>
    </row>
    <row r="14" spans="1:17" x14ac:dyDescent="0.2">
      <c r="A14" s="78"/>
      <c r="B14" s="79" t="s">
        <v>26</v>
      </c>
      <c r="C14" s="80"/>
      <c r="D14" s="81">
        <v>0</v>
      </c>
      <c r="E14" s="81">
        <v>0</v>
      </c>
      <c r="F14" s="81">
        <v>0</v>
      </c>
      <c r="G14" s="81">
        <v>0</v>
      </c>
      <c r="H14" s="81">
        <v>0</v>
      </c>
      <c r="I14" s="81">
        <v>0</v>
      </c>
      <c r="J14" s="81">
        <v>0</v>
      </c>
      <c r="K14" s="83">
        <f t="shared" si="0"/>
        <v>0</v>
      </c>
    </row>
    <row r="15" spans="1:17" x14ac:dyDescent="0.2">
      <c r="A15" s="78"/>
      <c r="B15" s="79" t="s">
        <v>27</v>
      </c>
      <c r="C15" s="80"/>
      <c r="D15" s="81">
        <v>0</v>
      </c>
      <c r="E15" s="81">
        <v>0</v>
      </c>
      <c r="F15" s="81">
        <v>0</v>
      </c>
      <c r="G15" s="81">
        <v>0</v>
      </c>
      <c r="H15" s="81">
        <v>0</v>
      </c>
      <c r="I15" s="81">
        <v>0</v>
      </c>
      <c r="J15" s="81">
        <v>0</v>
      </c>
      <c r="K15" s="83">
        <f t="shared" si="0"/>
        <v>0</v>
      </c>
    </row>
    <row r="16" spans="1:17" x14ac:dyDescent="0.2">
      <c r="A16" s="78"/>
      <c r="B16" s="79" t="s">
        <v>28</v>
      </c>
      <c r="C16" s="80"/>
      <c r="D16" s="81">
        <v>0</v>
      </c>
      <c r="E16" s="81">
        <v>0</v>
      </c>
      <c r="F16" s="81">
        <v>0</v>
      </c>
      <c r="G16" s="81">
        <v>0</v>
      </c>
      <c r="H16" s="81">
        <v>0</v>
      </c>
      <c r="I16" s="81">
        <v>0</v>
      </c>
      <c r="J16" s="81">
        <v>0</v>
      </c>
      <c r="K16" s="83">
        <f t="shared" si="0"/>
        <v>0</v>
      </c>
    </row>
    <row r="17" spans="1:30" x14ac:dyDescent="0.2">
      <c r="A17" s="78"/>
      <c r="B17" s="79" t="s">
        <v>28</v>
      </c>
      <c r="C17" s="80"/>
      <c r="D17" s="81">
        <v>0</v>
      </c>
      <c r="E17" s="81">
        <v>0</v>
      </c>
      <c r="F17" s="81">
        <v>0</v>
      </c>
      <c r="G17" s="81">
        <v>0</v>
      </c>
      <c r="H17" s="81">
        <v>0</v>
      </c>
      <c r="I17" s="81">
        <v>0</v>
      </c>
      <c r="J17" s="81">
        <v>0</v>
      </c>
      <c r="K17" s="83">
        <f t="shared" si="0"/>
        <v>0</v>
      </c>
    </row>
    <row r="18" spans="1:30" x14ac:dyDescent="0.2">
      <c r="A18" s="78"/>
      <c r="B18" s="79" t="s">
        <v>28</v>
      </c>
      <c r="C18" s="80"/>
      <c r="D18" s="81">
        <v>0</v>
      </c>
      <c r="E18" s="81">
        <v>0</v>
      </c>
      <c r="F18" s="81">
        <v>0</v>
      </c>
      <c r="G18" s="81">
        <v>0</v>
      </c>
      <c r="H18" s="81">
        <v>0</v>
      </c>
      <c r="I18" s="81">
        <v>0</v>
      </c>
      <c r="J18" s="81">
        <v>0</v>
      </c>
      <c r="K18" s="83">
        <f t="shared" si="0"/>
        <v>0</v>
      </c>
    </row>
    <row r="19" spans="1:30" s="89" customFormat="1" ht="20.25" customHeight="1" x14ac:dyDescent="0.25">
      <c r="A19" s="85"/>
      <c r="B19" s="149" t="s">
        <v>29</v>
      </c>
      <c r="C19" s="149"/>
      <c r="D19" s="86">
        <f t="shared" ref="D19:J19" si="1">SUM(D13:D18)</f>
        <v>0</v>
      </c>
      <c r="E19" s="86">
        <f t="shared" si="1"/>
        <v>0</v>
      </c>
      <c r="F19" s="86">
        <f t="shared" si="1"/>
        <v>0</v>
      </c>
      <c r="G19" s="86">
        <f t="shared" si="1"/>
        <v>0</v>
      </c>
      <c r="H19" s="86">
        <f t="shared" si="1"/>
        <v>0</v>
      </c>
      <c r="I19" s="86">
        <f t="shared" si="1"/>
        <v>0</v>
      </c>
      <c r="J19" s="86">
        <f t="shared" si="1"/>
        <v>0</v>
      </c>
      <c r="K19" s="87">
        <f t="shared" si="0"/>
        <v>0</v>
      </c>
      <c r="L19" s="88"/>
      <c r="M19" s="88"/>
      <c r="N19" s="88"/>
      <c r="O19" s="88"/>
      <c r="P19" s="88"/>
      <c r="Q19" s="88"/>
      <c r="R19" s="88"/>
      <c r="S19" s="88"/>
      <c r="T19" s="88"/>
      <c r="U19" s="88"/>
      <c r="V19" s="88"/>
      <c r="W19" s="88"/>
      <c r="X19" s="88"/>
      <c r="Y19" s="88"/>
      <c r="Z19" s="88"/>
      <c r="AA19" s="88"/>
      <c r="AB19" s="88"/>
      <c r="AC19" s="88"/>
      <c r="AD19" s="88"/>
    </row>
    <row r="20" spans="1:30" s="45" customFormat="1" ht="30.75" customHeight="1" x14ac:dyDescent="0.25">
      <c r="D20" s="90"/>
      <c r="E20" s="90"/>
      <c r="F20" s="90"/>
      <c r="G20" s="90"/>
      <c r="H20" s="90"/>
      <c r="I20" s="90"/>
      <c r="J20" s="90"/>
      <c r="K20" s="91"/>
    </row>
    <row r="21" spans="1:30" s="45" customFormat="1" ht="18.75" customHeight="1" x14ac:dyDescent="0.25">
      <c r="B21" s="92"/>
      <c r="C21" s="92"/>
      <c r="D21" s="93"/>
      <c r="E21" s="148" t="s">
        <v>20</v>
      </c>
      <c r="F21" s="148"/>
      <c r="G21" s="148"/>
      <c r="H21" s="148"/>
      <c r="I21" s="148"/>
      <c r="J21" s="148"/>
      <c r="K21" s="94"/>
    </row>
    <row r="22" spans="1:30" s="45" customFormat="1" ht="21.75" customHeight="1" x14ac:dyDescent="0.2">
      <c r="B22" s="74" t="s">
        <v>30</v>
      </c>
      <c r="C22" s="75" t="s">
        <v>22</v>
      </c>
      <c r="D22" s="75" t="s">
        <v>23</v>
      </c>
      <c r="E22" s="76">
        <v>1</v>
      </c>
      <c r="F22" s="76">
        <v>2</v>
      </c>
      <c r="G22" s="76">
        <v>3</v>
      </c>
      <c r="H22" s="76">
        <v>4</v>
      </c>
      <c r="I22" s="76">
        <v>5</v>
      </c>
      <c r="J22" s="76">
        <v>6</v>
      </c>
      <c r="K22" s="76" t="s">
        <v>24</v>
      </c>
    </row>
    <row r="23" spans="1:30" x14ac:dyDescent="0.2">
      <c r="B23" s="95" t="s">
        <v>31</v>
      </c>
      <c r="C23" s="53"/>
      <c r="D23" s="96">
        <v>0</v>
      </c>
      <c r="E23" s="82">
        <v>0</v>
      </c>
      <c r="F23" s="82">
        <v>0</v>
      </c>
      <c r="G23" s="82">
        <v>0</v>
      </c>
      <c r="H23" s="82">
        <v>0</v>
      </c>
      <c r="I23" s="82">
        <v>0</v>
      </c>
      <c r="J23" s="82">
        <v>0</v>
      </c>
      <c r="K23" s="83">
        <f t="shared" ref="K23:K43" si="2">SUM(D23:J23)</f>
        <v>0</v>
      </c>
    </row>
    <row r="24" spans="1:30" ht="13.5" customHeight="1" x14ac:dyDescent="0.2">
      <c r="B24" s="95" t="s">
        <v>32</v>
      </c>
      <c r="C24" s="53"/>
      <c r="D24" s="96">
        <v>0</v>
      </c>
      <c r="E24" s="82">
        <v>0</v>
      </c>
      <c r="F24" s="82">
        <v>0</v>
      </c>
      <c r="G24" s="82">
        <v>0</v>
      </c>
      <c r="H24" s="82">
        <v>0</v>
      </c>
      <c r="I24" s="82">
        <v>0</v>
      </c>
      <c r="J24" s="82">
        <v>0</v>
      </c>
      <c r="K24" s="83">
        <f t="shared" si="2"/>
        <v>0</v>
      </c>
    </row>
    <row r="25" spans="1:30" ht="14.25" customHeight="1" x14ac:dyDescent="0.2">
      <c r="B25" s="95" t="s">
        <v>33</v>
      </c>
      <c r="C25" s="53"/>
      <c r="D25" s="96">
        <v>0</v>
      </c>
      <c r="E25" s="82">
        <v>0</v>
      </c>
      <c r="F25" s="82">
        <v>0</v>
      </c>
      <c r="G25" s="82">
        <v>0</v>
      </c>
      <c r="H25" s="82">
        <v>0</v>
      </c>
      <c r="I25" s="82">
        <v>0</v>
      </c>
      <c r="J25" s="82">
        <v>0</v>
      </c>
      <c r="K25" s="83">
        <f t="shared" si="2"/>
        <v>0</v>
      </c>
    </row>
    <row r="26" spans="1:30" ht="14.25" customHeight="1" x14ac:dyDescent="0.2">
      <c r="B26" s="95" t="s">
        <v>34</v>
      </c>
      <c r="C26" s="53"/>
      <c r="D26" s="96">
        <v>0</v>
      </c>
      <c r="E26" s="82">
        <v>0</v>
      </c>
      <c r="F26" s="82">
        <v>0</v>
      </c>
      <c r="G26" s="82">
        <v>0</v>
      </c>
      <c r="H26" s="82">
        <v>0</v>
      </c>
      <c r="I26" s="82">
        <v>0</v>
      </c>
      <c r="J26" s="82">
        <v>0</v>
      </c>
      <c r="K26" s="83">
        <f t="shared" si="2"/>
        <v>0</v>
      </c>
    </row>
    <row r="27" spans="1:30" x14ac:dyDescent="0.2">
      <c r="B27" s="95" t="s">
        <v>35</v>
      </c>
      <c r="C27" s="53"/>
      <c r="D27" s="96">
        <v>0</v>
      </c>
      <c r="E27" s="82">
        <v>0</v>
      </c>
      <c r="F27" s="82">
        <v>0</v>
      </c>
      <c r="G27" s="82">
        <v>0</v>
      </c>
      <c r="H27" s="82">
        <v>0</v>
      </c>
      <c r="I27" s="82">
        <v>0</v>
      </c>
      <c r="J27" s="82">
        <v>0</v>
      </c>
      <c r="K27" s="83">
        <f t="shared" si="2"/>
        <v>0</v>
      </c>
    </row>
    <row r="28" spans="1:30" x14ac:dyDescent="0.2">
      <c r="B28" s="95" t="s">
        <v>36</v>
      </c>
      <c r="C28" s="53"/>
      <c r="D28" s="96">
        <v>0</v>
      </c>
      <c r="E28" s="82">
        <v>0</v>
      </c>
      <c r="F28" s="82">
        <v>0</v>
      </c>
      <c r="G28" s="82">
        <v>0</v>
      </c>
      <c r="H28" s="82">
        <v>0</v>
      </c>
      <c r="I28" s="82">
        <v>0</v>
      </c>
      <c r="J28" s="82">
        <v>0</v>
      </c>
      <c r="K28" s="83">
        <f t="shared" si="2"/>
        <v>0</v>
      </c>
    </row>
    <row r="29" spans="1:30" x14ac:dyDescent="0.2">
      <c r="B29" s="95" t="s">
        <v>37</v>
      </c>
      <c r="C29" s="53"/>
      <c r="D29" s="96">
        <v>0</v>
      </c>
      <c r="E29" s="82">
        <v>0</v>
      </c>
      <c r="F29" s="82">
        <v>0</v>
      </c>
      <c r="G29" s="82">
        <v>0</v>
      </c>
      <c r="H29" s="82">
        <v>0</v>
      </c>
      <c r="I29" s="82">
        <v>0</v>
      </c>
      <c r="J29" s="82">
        <v>0</v>
      </c>
      <c r="K29" s="83">
        <f t="shared" si="2"/>
        <v>0</v>
      </c>
    </row>
    <row r="30" spans="1:30" x14ac:dyDescent="0.2">
      <c r="B30" s="95" t="s">
        <v>38</v>
      </c>
      <c r="C30" s="53"/>
      <c r="D30" s="96">
        <v>0</v>
      </c>
      <c r="E30" s="82">
        <v>0</v>
      </c>
      <c r="F30" s="82">
        <v>0</v>
      </c>
      <c r="G30" s="82">
        <v>0</v>
      </c>
      <c r="H30" s="82">
        <v>0</v>
      </c>
      <c r="I30" s="82">
        <v>0</v>
      </c>
      <c r="J30" s="82">
        <v>0</v>
      </c>
      <c r="K30" s="83">
        <f t="shared" si="2"/>
        <v>0</v>
      </c>
    </row>
    <row r="31" spans="1:30" x14ac:dyDescent="0.2">
      <c r="B31" s="95" t="s">
        <v>39</v>
      </c>
      <c r="C31" s="53"/>
      <c r="D31" s="96">
        <v>0</v>
      </c>
      <c r="E31" s="82">
        <v>0</v>
      </c>
      <c r="F31" s="82">
        <v>0</v>
      </c>
      <c r="G31" s="82">
        <v>0</v>
      </c>
      <c r="H31" s="82">
        <v>0</v>
      </c>
      <c r="I31" s="82">
        <v>0</v>
      </c>
      <c r="J31" s="82">
        <v>0</v>
      </c>
      <c r="K31" s="83">
        <f t="shared" si="2"/>
        <v>0</v>
      </c>
    </row>
    <row r="32" spans="1:30" x14ac:dyDescent="0.2">
      <c r="B32" s="95" t="s">
        <v>40</v>
      </c>
      <c r="C32" s="53"/>
      <c r="D32" s="96">
        <v>0</v>
      </c>
      <c r="E32" s="82">
        <v>0</v>
      </c>
      <c r="F32" s="82">
        <v>0</v>
      </c>
      <c r="G32" s="82">
        <v>0</v>
      </c>
      <c r="H32" s="82">
        <v>0</v>
      </c>
      <c r="I32" s="82">
        <v>0</v>
      </c>
      <c r="J32" s="82">
        <v>0</v>
      </c>
      <c r="K32" s="83">
        <f t="shared" si="2"/>
        <v>0</v>
      </c>
    </row>
    <row r="33" spans="1:30" x14ac:dyDescent="0.2">
      <c r="B33" s="95" t="s">
        <v>41</v>
      </c>
      <c r="C33" s="53"/>
      <c r="D33" s="96">
        <v>0</v>
      </c>
      <c r="E33" s="82">
        <v>0</v>
      </c>
      <c r="F33" s="82">
        <v>0</v>
      </c>
      <c r="G33" s="82">
        <v>0</v>
      </c>
      <c r="H33" s="82">
        <v>0</v>
      </c>
      <c r="I33" s="82">
        <v>0</v>
      </c>
      <c r="J33" s="82">
        <v>0</v>
      </c>
      <c r="K33" s="83">
        <f t="shared" si="2"/>
        <v>0</v>
      </c>
    </row>
    <row r="34" spans="1:30" x14ac:dyDescent="0.2">
      <c r="B34" s="95" t="s">
        <v>42</v>
      </c>
      <c r="C34" s="53"/>
      <c r="D34" s="96">
        <v>0</v>
      </c>
      <c r="E34" s="82">
        <v>0</v>
      </c>
      <c r="F34" s="82">
        <v>0</v>
      </c>
      <c r="G34" s="82">
        <v>0</v>
      </c>
      <c r="H34" s="82">
        <v>0</v>
      </c>
      <c r="I34" s="82">
        <v>0</v>
      </c>
      <c r="J34" s="82">
        <v>0</v>
      </c>
      <c r="K34" s="83">
        <f t="shared" si="2"/>
        <v>0</v>
      </c>
    </row>
    <row r="35" spans="1:30" x14ac:dyDescent="0.2">
      <c r="B35" s="79" t="s">
        <v>43</v>
      </c>
      <c r="C35" s="53"/>
      <c r="D35" s="96" t="s">
        <v>44</v>
      </c>
      <c r="E35" s="82">
        <v>0</v>
      </c>
      <c r="F35" s="82">
        <v>0</v>
      </c>
      <c r="G35" s="82">
        <v>0</v>
      </c>
      <c r="H35" s="82">
        <v>0</v>
      </c>
      <c r="I35" s="82">
        <v>0</v>
      </c>
      <c r="J35" s="82">
        <v>0</v>
      </c>
      <c r="K35" s="83">
        <f t="shared" si="2"/>
        <v>0</v>
      </c>
    </row>
    <row r="36" spans="1:30" x14ac:dyDescent="0.2">
      <c r="B36" s="95" t="s">
        <v>45</v>
      </c>
      <c r="C36" s="53"/>
      <c r="D36" s="96">
        <v>0</v>
      </c>
      <c r="E36" s="82">
        <v>0</v>
      </c>
      <c r="F36" s="82">
        <v>0</v>
      </c>
      <c r="G36" s="82">
        <v>0</v>
      </c>
      <c r="H36" s="82">
        <v>0</v>
      </c>
      <c r="I36" s="82">
        <v>0</v>
      </c>
      <c r="J36" s="82">
        <v>0</v>
      </c>
      <c r="K36" s="83">
        <f t="shared" si="2"/>
        <v>0</v>
      </c>
    </row>
    <row r="37" spans="1:30" x14ac:dyDescent="0.2">
      <c r="B37" s="79" t="s">
        <v>46</v>
      </c>
      <c r="C37" s="53"/>
      <c r="D37" s="97" t="s">
        <v>44</v>
      </c>
      <c r="E37" s="82">
        <v>0</v>
      </c>
      <c r="F37" s="98">
        <f>E37</f>
        <v>0</v>
      </c>
      <c r="G37" s="98">
        <f>E37</f>
        <v>0</v>
      </c>
      <c r="H37" s="98">
        <f>E37</f>
        <v>0</v>
      </c>
      <c r="I37" s="98">
        <f>E37</f>
        <v>0</v>
      </c>
      <c r="J37" s="98">
        <f>E37</f>
        <v>0</v>
      </c>
      <c r="K37" s="83">
        <f t="shared" si="2"/>
        <v>0</v>
      </c>
    </row>
    <row r="38" spans="1:30" x14ac:dyDescent="0.2">
      <c r="B38" s="79" t="s">
        <v>28</v>
      </c>
      <c r="C38" s="53"/>
      <c r="D38" s="96">
        <v>0</v>
      </c>
      <c r="E38" s="82">
        <v>0</v>
      </c>
      <c r="F38" s="82">
        <v>0</v>
      </c>
      <c r="G38" s="82">
        <v>0</v>
      </c>
      <c r="H38" s="82">
        <v>0</v>
      </c>
      <c r="I38" s="82">
        <v>0</v>
      </c>
      <c r="J38" s="82">
        <v>0</v>
      </c>
      <c r="K38" s="83">
        <f t="shared" si="2"/>
        <v>0</v>
      </c>
    </row>
    <row r="39" spans="1:30" x14ac:dyDescent="0.2">
      <c r="B39" s="79" t="s">
        <v>28</v>
      </c>
      <c r="C39" s="53"/>
      <c r="D39" s="96">
        <v>0</v>
      </c>
      <c r="E39" s="82">
        <v>0</v>
      </c>
      <c r="F39" s="82">
        <v>0</v>
      </c>
      <c r="G39" s="82">
        <v>0</v>
      </c>
      <c r="H39" s="82">
        <v>0</v>
      </c>
      <c r="I39" s="82">
        <v>0</v>
      </c>
      <c r="J39" s="82">
        <v>0</v>
      </c>
      <c r="K39" s="83">
        <f t="shared" si="2"/>
        <v>0</v>
      </c>
    </row>
    <row r="40" spans="1:30" x14ac:dyDescent="0.2">
      <c r="B40" s="79" t="s">
        <v>28</v>
      </c>
      <c r="C40" s="53"/>
      <c r="D40" s="96">
        <v>0</v>
      </c>
      <c r="E40" s="82">
        <v>0</v>
      </c>
      <c r="F40" s="82">
        <v>0</v>
      </c>
      <c r="G40" s="82">
        <v>0</v>
      </c>
      <c r="H40" s="82">
        <v>0</v>
      </c>
      <c r="I40" s="82">
        <v>0</v>
      </c>
      <c r="J40" s="82">
        <v>0</v>
      </c>
      <c r="K40" s="83">
        <f t="shared" si="2"/>
        <v>0</v>
      </c>
    </row>
    <row r="41" spans="1:30" x14ac:dyDescent="0.2">
      <c r="B41" s="79" t="s">
        <v>28</v>
      </c>
      <c r="C41" s="53"/>
      <c r="D41" s="96">
        <v>0</v>
      </c>
      <c r="E41" s="82">
        <v>0</v>
      </c>
      <c r="F41" s="82">
        <v>0</v>
      </c>
      <c r="G41" s="82">
        <v>0</v>
      </c>
      <c r="H41" s="82">
        <v>0</v>
      </c>
      <c r="I41" s="82">
        <v>0</v>
      </c>
      <c r="J41" s="82">
        <v>0</v>
      </c>
      <c r="K41" s="83">
        <f t="shared" si="2"/>
        <v>0</v>
      </c>
    </row>
    <row r="42" spans="1:30" x14ac:dyDescent="0.2">
      <c r="B42" s="79" t="s">
        <v>28</v>
      </c>
      <c r="C42" s="53"/>
      <c r="D42" s="96">
        <v>0</v>
      </c>
      <c r="E42" s="82">
        <v>0</v>
      </c>
      <c r="F42" s="82">
        <v>0</v>
      </c>
      <c r="G42" s="82">
        <v>0</v>
      </c>
      <c r="H42" s="82">
        <v>0</v>
      </c>
      <c r="I42" s="82">
        <v>0</v>
      </c>
      <c r="J42" s="82">
        <v>0</v>
      </c>
      <c r="K42" s="83">
        <f t="shared" si="2"/>
        <v>0</v>
      </c>
    </row>
    <row r="43" spans="1:30" s="99" customFormat="1" ht="18.75" customHeight="1" x14ac:dyDescent="0.2">
      <c r="A43" s="77"/>
      <c r="B43" s="150" t="s">
        <v>47</v>
      </c>
      <c r="C43" s="150"/>
      <c r="D43" s="87">
        <f t="shared" ref="D43:J43" si="3">SUM(D23:D42)</f>
        <v>0</v>
      </c>
      <c r="E43" s="87">
        <f t="shared" si="3"/>
        <v>0</v>
      </c>
      <c r="F43" s="87">
        <f t="shared" si="3"/>
        <v>0</v>
      </c>
      <c r="G43" s="87">
        <f t="shared" si="3"/>
        <v>0</v>
      </c>
      <c r="H43" s="87">
        <f t="shared" si="3"/>
        <v>0</v>
      </c>
      <c r="I43" s="87">
        <f t="shared" si="3"/>
        <v>0</v>
      </c>
      <c r="J43" s="87">
        <f t="shared" si="3"/>
        <v>0</v>
      </c>
      <c r="K43" s="87">
        <f t="shared" si="2"/>
        <v>0</v>
      </c>
      <c r="L43" s="77"/>
      <c r="M43" s="77"/>
      <c r="N43" s="77"/>
      <c r="O43" s="77"/>
      <c r="P43" s="77"/>
      <c r="Q43" s="77"/>
      <c r="R43" s="77"/>
      <c r="S43" s="77"/>
      <c r="T43" s="77"/>
      <c r="U43" s="77"/>
      <c r="V43" s="77"/>
      <c r="W43" s="77"/>
      <c r="X43" s="77"/>
      <c r="Y43" s="77"/>
      <c r="Z43" s="77"/>
      <c r="AA43" s="77"/>
      <c r="AB43" s="77"/>
      <c r="AC43" s="77"/>
      <c r="AD43" s="77"/>
    </row>
    <row r="44" spans="1:30" s="45" customFormat="1" ht="20.25" customHeight="1" x14ac:dyDescent="0.2">
      <c r="D44" s="100"/>
      <c r="E44" s="100"/>
      <c r="F44" s="100"/>
      <c r="G44" s="100"/>
      <c r="H44" s="100"/>
      <c r="I44" s="100"/>
      <c r="J44" s="100"/>
      <c r="K44" s="101"/>
    </row>
    <row r="45" spans="1:30" s="89" customFormat="1" ht="31.5" customHeight="1" x14ac:dyDescent="0.25">
      <c r="A45" s="88"/>
      <c r="C45" s="102" t="s">
        <v>48</v>
      </c>
      <c r="D45" s="87">
        <f t="shared" ref="D45:K45" si="4">D19-D43</f>
        <v>0</v>
      </c>
      <c r="E45" s="87">
        <f t="shared" si="4"/>
        <v>0</v>
      </c>
      <c r="F45" s="87">
        <f t="shared" si="4"/>
        <v>0</v>
      </c>
      <c r="G45" s="87">
        <f t="shared" si="4"/>
        <v>0</v>
      </c>
      <c r="H45" s="87">
        <f t="shared" si="4"/>
        <v>0</v>
      </c>
      <c r="I45" s="87">
        <f t="shared" si="4"/>
        <v>0</v>
      </c>
      <c r="J45" s="87">
        <f t="shared" si="4"/>
        <v>0</v>
      </c>
      <c r="K45" s="87">
        <f t="shared" si="4"/>
        <v>0</v>
      </c>
      <c r="L45" s="88"/>
      <c r="M45" s="88"/>
      <c r="N45" s="88"/>
      <c r="O45" s="88"/>
      <c r="P45" s="88"/>
      <c r="Q45" s="88"/>
      <c r="R45" s="88"/>
      <c r="S45" s="88"/>
      <c r="T45" s="88"/>
      <c r="U45" s="88"/>
      <c r="V45" s="88"/>
      <c r="W45" s="88"/>
      <c r="X45" s="88"/>
      <c r="Y45" s="88"/>
      <c r="Z45" s="88"/>
      <c r="AA45" s="88"/>
      <c r="AB45" s="88"/>
      <c r="AC45" s="88"/>
      <c r="AD45" s="88"/>
    </row>
    <row r="46" spans="1:30" s="45" customFormat="1" ht="21" customHeight="1" x14ac:dyDescent="0.2">
      <c r="C46" s="103"/>
      <c r="D46" s="104"/>
      <c r="E46" s="104"/>
      <c r="F46" s="104"/>
      <c r="G46" s="104"/>
      <c r="H46" s="104"/>
      <c r="I46" s="104"/>
      <c r="J46" s="104"/>
      <c r="K46" s="104"/>
    </row>
    <row r="47" spans="1:30" ht="30" x14ac:dyDescent="0.2">
      <c r="C47" s="105" t="s">
        <v>49</v>
      </c>
      <c r="D47" s="106">
        <v>0</v>
      </c>
      <c r="E47" s="87">
        <f>D49</f>
        <v>0</v>
      </c>
      <c r="F47" s="87">
        <f>E49</f>
        <v>0</v>
      </c>
      <c r="G47" s="87">
        <f t="shared" ref="G47:I47" si="5">F49</f>
        <v>0</v>
      </c>
      <c r="H47" s="87">
        <f t="shared" si="5"/>
        <v>0</v>
      </c>
      <c r="I47" s="87">
        <f t="shared" si="5"/>
        <v>0</v>
      </c>
      <c r="J47" s="87">
        <f>I49</f>
        <v>0</v>
      </c>
      <c r="K47" s="87">
        <f>J49</f>
        <v>0</v>
      </c>
    </row>
    <row r="48" spans="1:30" s="45" customFormat="1" ht="15" x14ac:dyDescent="0.25">
      <c r="B48" s="107"/>
      <c r="C48" s="108"/>
      <c r="D48" s="104"/>
      <c r="E48" s="104"/>
      <c r="F48" s="104"/>
      <c r="G48" s="104"/>
      <c r="H48" s="104"/>
      <c r="I48" s="104"/>
      <c r="J48" s="104"/>
      <c r="K48" s="104"/>
    </row>
    <row r="49" spans="2:11" ht="30.75" customHeight="1" x14ac:dyDescent="0.2">
      <c r="C49" s="105" t="s">
        <v>50</v>
      </c>
      <c r="D49" s="87">
        <f>D45+D47</f>
        <v>0</v>
      </c>
      <c r="E49" s="87">
        <f>E45+E47</f>
        <v>0</v>
      </c>
      <c r="F49" s="87">
        <f t="shared" ref="F49:I49" si="6">F45+F47</f>
        <v>0</v>
      </c>
      <c r="G49" s="87">
        <f t="shared" si="6"/>
        <v>0</v>
      </c>
      <c r="H49" s="87">
        <f t="shared" si="6"/>
        <v>0</v>
      </c>
      <c r="I49" s="87">
        <f t="shared" si="6"/>
        <v>0</v>
      </c>
      <c r="J49" s="87">
        <f>J45+J47</f>
        <v>0</v>
      </c>
      <c r="K49" s="87">
        <f>K47</f>
        <v>0</v>
      </c>
    </row>
    <row r="50" spans="2:11" s="45" customFormat="1" x14ac:dyDescent="0.2"/>
    <row r="51" spans="2:11" s="45" customFormat="1" x14ac:dyDescent="0.2"/>
    <row r="52" spans="2:11" s="45" customFormat="1" ht="18" x14ac:dyDescent="0.2">
      <c r="B52" s="144" t="s">
        <v>51</v>
      </c>
      <c r="C52" s="144"/>
      <c r="D52" s="144"/>
      <c r="E52" s="144"/>
      <c r="F52" s="144"/>
      <c r="G52" s="144"/>
      <c r="H52" s="144"/>
      <c r="I52" s="144"/>
      <c r="J52" s="144"/>
      <c r="K52" s="144"/>
    </row>
    <row r="53" spans="2:11" ht="18" customHeight="1" x14ac:dyDescent="0.2">
      <c r="B53" s="145" t="s">
        <v>52</v>
      </c>
      <c r="C53" s="145"/>
      <c r="D53" s="145"/>
      <c r="E53" s="145"/>
      <c r="F53" s="145"/>
      <c r="G53" s="145"/>
      <c r="H53" s="145"/>
      <c r="I53" s="145"/>
      <c r="J53" s="145"/>
      <c r="K53" s="145"/>
    </row>
    <row r="54" spans="2:11" ht="14.25" customHeight="1" x14ac:dyDescent="0.2">
      <c r="B54" s="146"/>
      <c r="C54" s="146"/>
      <c r="D54" s="146"/>
      <c r="E54" s="146"/>
      <c r="F54" s="146"/>
      <c r="G54" s="146"/>
      <c r="H54" s="146"/>
      <c r="I54" s="146"/>
      <c r="J54" s="146"/>
      <c r="K54" s="146"/>
    </row>
    <row r="55" spans="2:11" ht="153" customHeight="1" x14ac:dyDescent="0.2">
      <c r="B55" s="146"/>
      <c r="C55" s="146"/>
      <c r="D55" s="146"/>
      <c r="E55" s="146"/>
      <c r="F55" s="146"/>
      <c r="G55" s="146"/>
      <c r="H55" s="146"/>
      <c r="I55" s="146"/>
      <c r="J55" s="146"/>
      <c r="K55" s="146"/>
    </row>
    <row r="56" spans="2:11" x14ac:dyDescent="0.2">
      <c r="B56" s="45"/>
      <c r="C56" s="45"/>
      <c r="D56" s="45"/>
      <c r="E56" s="45"/>
      <c r="F56" s="45"/>
      <c r="G56" s="45"/>
      <c r="H56" s="45"/>
      <c r="I56" s="45"/>
      <c r="J56" s="45"/>
      <c r="K56" s="45"/>
    </row>
    <row r="57" spans="2:11" x14ac:dyDescent="0.2">
      <c r="B57" s="45"/>
      <c r="C57" s="45"/>
      <c r="D57" s="45"/>
      <c r="E57" s="45"/>
      <c r="F57" s="45"/>
      <c r="G57" s="45"/>
      <c r="H57" s="45"/>
      <c r="I57" s="45"/>
      <c r="J57" s="45"/>
      <c r="K57" s="45"/>
    </row>
    <row r="58" spans="2:11" x14ac:dyDescent="0.2">
      <c r="B58" s="45"/>
      <c r="C58" s="45"/>
      <c r="D58" s="45"/>
      <c r="E58" s="45"/>
      <c r="F58" s="45"/>
      <c r="G58" s="45"/>
      <c r="H58" s="45"/>
      <c r="I58" s="45"/>
      <c r="J58" s="45"/>
      <c r="K58" s="45"/>
    </row>
    <row r="59" spans="2:11" x14ac:dyDescent="0.2">
      <c r="B59" s="45"/>
      <c r="C59" s="45"/>
      <c r="D59" s="45"/>
      <c r="E59" s="45"/>
      <c r="F59" s="45"/>
      <c r="G59" s="45"/>
      <c r="H59" s="45"/>
      <c r="I59" s="45"/>
      <c r="J59" s="45"/>
      <c r="K59" s="45"/>
    </row>
    <row r="60" spans="2:11" x14ac:dyDescent="0.2">
      <c r="B60" s="45"/>
      <c r="C60" s="45"/>
      <c r="D60" s="45"/>
      <c r="E60" s="45"/>
      <c r="F60" s="45"/>
      <c r="G60" s="45"/>
      <c r="H60" s="45"/>
      <c r="I60" s="45"/>
      <c r="J60" s="45"/>
      <c r="K60" s="45"/>
    </row>
    <row r="61" spans="2:11" x14ac:dyDescent="0.2">
      <c r="B61" s="45"/>
      <c r="C61" s="45"/>
      <c r="D61" s="45"/>
      <c r="E61" s="45"/>
      <c r="F61" s="45"/>
      <c r="G61" s="45"/>
      <c r="H61" s="45"/>
      <c r="I61" s="45"/>
      <c r="J61" s="45"/>
      <c r="K61" s="45"/>
    </row>
    <row r="62" spans="2:11" x14ac:dyDescent="0.2">
      <c r="B62" s="45"/>
      <c r="C62" s="45"/>
      <c r="D62" s="45"/>
      <c r="E62" s="45"/>
      <c r="F62" s="45"/>
      <c r="G62" s="45"/>
      <c r="H62" s="45"/>
      <c r="I62" s="45"/>
      <c r="J62" s="45"/>
      <c r="K62" s="45"/>
    </row>
    <row r="63" spans="2:11" x14ac:dyDescent="0.2">
      <c r="B63" s="45"/>
      <c r="C63" s="45"/>
      <c r="D63" s="45"/>
      <c r="E63" s="45"/>
      <c r="F63" s="45"/>
      <c r="G63" s="45"/>
      <c r="H63" s="45"/>
      <c r="I63" s="45"/>
      <c r="J63" s="45"/>
      <c r="K63" s="45"/>
    </row>
    <row r="64" spans="2:11" x14ac:dyDescent="0.2">
      <c r="B64" s="45"/>
      <c r="C64" s="45"/>
      <c r="D64" s="45"/>
      <c r="E64" s="45"/>
      <c r="F64" s="45"/>
      <c r="G64" s="45"/>
      <c r="H64" s="45"/>
      <c r="I64" s="45"/>
      <c r="J64" s="45"/>
      <c r="K64" s="45"/>
    </row>
    <row r="65" spans="2:11" x14ac:dyDescent="0.2">
      <c r="B65" s="45"/>
      <c r="C65" s="45"/>
      <c r="D65" s="45"/>
      <c r="E65" s="45"/>
      <c r="F65" s="45"/>
      <c r="G65" s="45"/>
      <c r="H65" s="45"/>
      <c r="I65" s="45"/>
      <c r="J65" s="45"/>
      <c r="K65" s="45"/>
    </row>
    <row r="66" spans="2:11" x14ac:dyDescent="0.2">
      <c r="B66" s="45"/>
      <c r="C66" s="45"/>
      <c r="D66" s="45"/>
      <c r="E66" s="45"/>
      <c r="F66" s="45"/>
      <c r="G66" s="45"/>
      <c r="H66" s="45"/>
      <c r="I66" s="45"/>
      <c r="J66" s="45"/>
      <c r="K66" s="45"/>
    </row>
  </sheetData>
  <mergeCells count="9">
    <mergeCell ref="B52:K52"/>
    <mergeCell ref="B53:K53"/>
    <mergeCell ref="B54:K55"/>
    <mergeCell ref="J6:K6"/>
    <mergeCell ref="J7:K7"/>
    <mergeCell ref="E11:J11"/>
    <mergeCell ref="B19:C19"/>
    <mergeCell ref="E21:J21"/>
    <mergeCell ref="B43:C43"/>
  </mergeCells>
  <conditionalFormatting sqref="E13:J13">
    <cfRule type="cellIs" dxfId="1" priority="2" stopIfTrue="1" operator="lessThan">
      <formula>0</formula>
    </cfRule>
  </conditionalFormatting>
  <conditionalFormatting sqref="E23:J42">
    <cfRule type="cellIs" dxfId="0" priority="1" stopIfTrue="1" operator="lessThan">
      <formula>0</formula>
    </cfRule>
  </conditionalFormatting>
  <printOptions horizontalCentered="1"/>
  <pageMargins left="0.70866141732283472" right="0.70866141732283472" top="0.74803149606299213" bottom="0.74803149606299213" header="0.31496062992125984" footer="0.31496062992125984"/>
  <pageSetup paperSize="9" scale="45"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70861-36EB-4C53-9434-DB3F3A0DAD69}">
  <sheetPr>
    <tabColor theme="4"/>
    <pageSetUpPr fitToPage="1"/>
  </sheetPr>
  <dimension ref="A1:Q63"/>
  <sheetViews>
    <sheetView showGridLines="0" zoomScale="80" zoomScaleNormal="80" zoomScaleSheetLayoutView="100" zoomScalePageLayoutView="50" workbookViewId="0">
      <selection activeCell="C63" sqref="C63:N63"/>
    </sheetView>
  </sheetViews>
  <sheetFormatPr defaultColWidth="8.75" defaultRowHeight="14.25" x14ac:dyDescent="0.2"/>
  <cols>
    <col min="1" max="1" width="4.75" style="8" customWidth="1"/>
    <col min="2" max="2" width="4" style="9" customWidth="1"/>
    <col min="3" max="3" width="4.25" style="8" customWidth="1"/>
    <col min="4" max="12" width="8.75" style="8"/>
    <col min="13" max="13" width="33" style="8" customWidth="1"/>
    <col min="14" max="14" width="39" style="8" customWidth="1"/>
    <col min="15" max="15" width="5" style="8" customWidth="1"/>
    <col min="16" max="16384" width="8.75" style="8"/>
  </cols>
  <sheetData>
    <row r="1" spans="1:17" ht="15" thickBot="1" x14ac:dyDescent="0.25">
      <c r="A1" s="5"/>
      <c r="B1" s="6"/>
      <c r="C1" s="7"/>
      <c r="D1" s="7"/>
      <c r="E1" s="7"/>
      <c r="F1" s="7"/>
      <c r="G1" s="7"/>
      <c r="H1" s="7"/>
      <c r="I1" s="7"/>
      <c r="J1" s="7"/>
      <c r="K1" s="7"/>
      <c r="L1" s="7"/>
      <c r="M1" s="7"/>
      <c r="N1" s="7"/>
      <c r="O1" s="5"/>
    </row>
    <row r="2" spans="1:17" ht="15" thickTop="1" x14ac:dyDescent="0.2">
      <c r="A2" s="5"/>
      <c r="B2" s="35"/>
      <c r="C2" s="36"/>
      <c r="D2" s="36"/>
      <c r="E2" s="36"/>
      <c r="F2" s="36"/>
      <c r="G2" s="36"/>
      <c r="H2" s="36"/>
      <c r="I2" s="36"/>
      <c r="J2" s="36"/>
      <c r="K2" s="36"/>
      <c r="L2" s="36"/>
      <c r="M2" s="36"/>
      <c r="N2" s="36"/>
      <c r="O2" s="5"/>
    </row>
    <row r="3" spans="1:17" ht="18" x14ac:dyDescent="0.2">
      <c r="A3" s="5"/>
      <c r="B3" s="35"/>
      <c r="C3" s="36"/>
      <c r="D3" s="37" t="s">
        <v>53</v>
      </c>
      <c r="E3" s="143" t="e">
        <f>IF(ISBLANK(#REF!),"",#REF!)</f>
        <v>#REF!</v>
      </c>
      <c r="F3" s="111"/>
      <c r="G3" s="111"/>
      <c r="H3" s="111"/>
      <c r="I3" s="111"/>
      <c r="J3" s="111"/>
      <c r="K3" s="111"/>
      <c r="L3" s="111"/>
      <c r="M3" s="36"/>
      <c r="N3" s="36"/>
      <c r="O3" s="5"/>
    </row>
    <row r="4" spans="1:17" ht="18" x14ac:dyDescent="0.2">
      <c r="A4" s="5"/>
      <c r="B4" s="35"/>
      <c r="C4" s="36"/>
      <c r="D4" s="37" t="s">
        <v>54</v>
      </c>
      <c r="E4" s="143" t="e">
        <f>IF(ISBLANK(#REF!),"",#REF!)</f>
        <v>#REF!</v>
      </c>
      <c r="F4" s="111"/>
      <c r="G4" s="111"/>
      <c r="H4" s="111"/>
      <c r="I4" s="111"/>
      <c r="J4" s="111"/>
      <c r="K4" s="111"/>
      <c r="L4" s="111"/>
      <c r="M4" s="36"/>
      <c r="N4" s="36"/>
      <c r="O4" s="5"/>
    </row>
    <row r="5" spans="1:17" ht="18" x14ac:dyDescent="0.2">
      <c r="A5" s="5"/>
      <c r="B5" s="35"/>
      <c r="C5" s="36"/>
      <c r="D5" s="37" t="s">
        <v>55</v>
      </c>
      <c r="E5" s="143" t="e">
        <f>IF(ISBLANK(#REF!),"",#REF!)</f>
        <v>#REF!</v>
      </c>
      <c r="F5" s="111"/>
      <c r="G5" s="111"/>
      <c r="H5" s="111"/>
      <c r="I5" s="111"/>
      <c r="J5" s="111"/>
      <c r="K5" s="111"/>
      <c r="L5" s="111"/>
      <c r="M5" s="36"/>
      <c r="N5" s="36"/>
      <c r="O5" s="5"/>
    </row>
    <row r="6" spans="1:17" ht="19.7" customHeight="1" x14ac:dyDescent="0.2">
      <c r="A6" s="5"/>
      <c r="B6" s="41"/>
      <c r="C6" s="5"/>
      <c r="D6" s="5"/>
      <c r="E6" s="5"/>
      <c r="F6" s="5"/>
      <c r="G6" s="5"/>
      <c r="H6" s="5"/>
      <c r="I6" s="5"/>
      <c r="J6" s="5"/>
      <c r="K6" s="5"/>
      <c r="L6" s="5"/>
      <c r="M6" s="5"/>
      <c r="N6" s="5"/>
      <c r="O6" s="5"/>
    </row>
    <row r="7" spans="1:17" ht="23.25" x14ac:dyDescent="0.2">
      <c r="A7" s="5"/>
      <c r="B7" s="109" t="s">
        <v>57</v>
      </c>
      <c r="C7" s="109"/>
      <c r="D7" s="109"/>
      <c r="E7" s="109"/>
      <c r="F7" s="109"/>
      <c r="G7" s="109"/>
      <c r="H7" s="109"/>
      <c r="I7" s="109"/>
      <c r="J7" s="109"/>
      <c r="K7" s="109"/>
      <c r="L7" s="109"/>
      <c r="M7" s="109"/>
      <c r="N7" s="109"/>
      <c r="O7" s="5"/>
      <c r="P7" s="5"/>
      <c r="Q7" s="5"/>
    </row>
    <row r="8" spans="1:17" x14ac:dyDescent="0.2">
      <c r="A8" s="5"/>
      <c r="B8" s="10"/>
      <c r="C8" s="5"/>
      <c r="D8" s="5"/>
      <c r="E8" s="5"/>
      <c r="F8" s="5"/>
      <c r="G8" s="5"/>
      <c r="H8" s="5"/>
      <c r="I8" s="5"/>
      <c r="J8" s="5"/>
      <c r="K8" s="5"/>
      <c r="L8" s="5"/>
      <c r="M8" s="5"/>
      <c r="N8" s="5"/>
      <c r="O8" s="5"/>
      <c r="P8" s="5"/>
      <c r="Q8" s="5"/>
    </row>
    <row r="9" spans="1:17" ht="49.35" customHeight="1" x14ac:dyDescent="0.2">
      <c r="B9" s="42" t="s">
        <v>56</v>
      </c>
      <c r="C9" s="110" t="s">
        <v>89</v>
      </c>
      <c r="D9" s="110"/>
      <c r="E9" s="110"/>
      <c r="F9" s="110"/>
      <c r="G9" s="110"/>
      <c r="H9" s="110"/>
      <c r="I9" s="110"/>
      <c r="J9" s="110"/>
      <c r="K9" s="110"/>
      <c r="L9" s="110"/>
      <c r="M9" s="110"/>
      <c r="N9" s="110"/>
    </row>
    <row r="10" spans="1:17" x14ac:dyDescent="0.2">
      <c r="B10" s="42" t="s">
        <v>56</v>
      </c>
      <c r="C10" s="110" t="s">
        <v>58</v>
      </c>
      <c r="D10" s="110"/>
      <c r="E10" s="110"/>
      <c r="F10" s="110"/>
      <c r="G10" s="110"/>
      <c r="H10" s="110"/>
      <c r="I10" s="110"/>
      <c r="J10" s="110"/>
      <c r="K10" s="110"/>
      <c r="L10" s="110"/>
      <c r="M10" s="110"/>
      <c r="N10" s="110"/>
    </row>
    <row r="25" spans="2:14" x14ac:dyDescent="0.2">
      <c r="B25" s="42" t="s">
        <v>56</v>
      </c>
      <c r="C25" s="110" t="s">
        <v>90</v>
      </c>
      <c r="D25" s="110"/>
      <c r="E25" s="110"/>
      <c r="F25" s="110"/>
      <c r="G25" s="110"/>
      <c r="H25" s="110"/>
      <c r="I25" s="110"/>
      <c r="J25" s="110"/>
      <c r="K25" s="110"/>
      <c r="L25" s="110"/>
      <c r="M25" s="110"/>
      <c r="N25" s="110"/>
    </row>
    <row r="37" spans="2:14" ht="49.35" customHeight="1" x14ac:dyDescent="0.2">
      <c r="B37" s="42" t="s">
        <v>56</v>
      </c>
      <c r="C37" s="110" t="s">
        <v>91</v>
      </c>
      <c r="D37" s="110"/>
      <c r="E37" s="110"/>
      <c r="F37" s="110"/>
      <c r="G37" s="110"/>
      <c r="H37" s="110"/>
      <c r="I37" s="110"/>
      <c r="J37" s="110"/>
      <c r="K37" s="110"/>
      <c r="L37" s="110"/>
      <c r="M37" s="110"/>
      <c r="N37" s="110"/>
    </row>
    <row r="52" spans="2:14" ht="33.6" customHeight="1" x14ac:dyDescent="0.2">
      <c r="B52" s="42" t="s">
        <v>56</v>
      </c>
      <c r="C52" s="151" t="s">
        <v>92</v>
      </c>
      <c r="D52" s="151"/>
      <c r="E52" s="151"/>
      <c r="F52" s="151"/>
      <c r="G52" s="151"/>
      <c r="H52" s="151"/>
      <c r="I52" s="151"/>
      <c r="J52" s="151"/>
      <c r="K52" s="151"/>
      <c r="L52" s="151"/>
      <c r="M52" s="151"/>
      <c r="N52" s="151"/>
    </row>
    <row r="63" spans="2:14" ht="33.75" customHeight="1" x14ac:dyDescent="0.2">
      <c r="B63" s="42" t="s">
        <v>56</v>
      </c>
      <c r="C63" s="151" t="s">
        <v>93</v>
      </c>
      <c r="D63" s="151"/>
      <c r="E63" s="151"/>
      <c r="F63" s="151"/>
      <c r="G63" s="151"/>
      <c r="H63" s="151"/>
      <c r="I63" s="151"/>
      <c r="J63" s="151"/>
      <c r="K63" s="151"/>
      <c r="L63" s="151"/>
      <c r="M63" s="151"/>
      <c r="N63" s="151"/>
    </row>
  </sheetData>
  <sheetProtection selectLockedCells="1"/>
  <mergeCells count="10">
    <mergeCell ref="C63:N63"/>
    <mergeCell ref="C52:N52"/>
    <mergeCell ref="B7:N7"/>
    <mergeCell ref="C9:N9"/>
    <mergeCell ref="C10:N10"/>
    <mergeCell ref="E3:L3"/>
    <mergeCell ref="E4:L4"/>
    <mergeCell ref="E5:L5"/>
    <mergeCell ref="C25:N25"/>
    <mergeCell ref="C37:N37"/>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ocumentClassification xmlns="28151370-5e02-4f6c-aff6-f20a019dd6fd">Official</DocumentClassification>
    <PD xmlns="28151370-5e02-4f6c-aff6-f20a019dd6fd">N</PD>
    <AR xmlns="28151370-5e02-4f6c-aff6-f20a019dd6fd">N</AR>
    <SC-PD xmlns="28151370-5e02-4f6c-aff6-f20a019dd6fd">N</SC-P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8899ca00-cb3a-44dc-80ac-37b6f5846730" ContentTypeId="0x010100480CB59BB45EF54FBF22AC331A671B29" PreviousValue="false"/>
</file>

<file path=customXml/item4.xml><?xml version="1.0" encoding="utf-8"?>
<ct:contentTypeSchema xmlns:ct="http://schemas.microsoft.com/office/2006/metadata/contentType" xmlns:ma="http://schemas.microsoft.com/office/2006/metadata/properties/metaAttributes" ct:_="" ma:_="" ma:contentTypeName="BBB Document" ma:contentTypeID="0x010100480CB59BB45EF54FBF22AC331A671B2900EDD87DFCF384224881EAC8E987AEF040" ma:contentTypeVersion="3" ma:contentTypeDescription="Default content type for all libraries" ma:contentTypeScope="" ma:versionID="81f45a0ffbe5e2ef07ac60593fa9b1db">
  <xsd:schema xmlns:xsd="http://www.w3.org/2001/XMLSchema" xmlns:xs="http://www.w3.org/2001/XMLSchema" xmlns:p="http://schemas.microsoft.com/office/2006/metadata/properties" xmlns:ns2="28151370-5e02-4f6c-aff6-f20a019dd6fd" targetNamespace="http://schemas.microsoft.com/office/2006/metadata/properties" ma:root="true" ma:fieldsID="d9900f676b55dbd058100e3808e6a833" ns2:_="">
    <xsd:import namespace="28151370-5e02-4f6c-aff6-f20a019dd6fd"/>
    <xsd:element name="properties">
      <xsd:complexType>
        <xsd:sequence>
          <xsd:element name="documentManagement">
            <xsd:complexType>
              <xsd:all>
                <xsd:element ref="ns2:DocumentClassification" minOccurs="0"/>
                <xsd:element ref="ns2:PD" minOccurs="0"/>
                <xsd:element ref="ns2:SC-PD" minOccurs="0"/>
                <xsd:element ref="ns2: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151370-5e02-4f6c-aff6-f20a019dd6fd" elementFormDefault="qualified">
    <xsd:import namespace="http://schemas.microsoft.com/office/2006/documentManagement/types"/>
    <xsd:import namespace="http://schemas.microsoft.com/office/infopath/2007/PartnerControls"/>
    <xsd:element name="DocumentClassification" ma:index="8" nillable="true" ma:displayName="Document Classification" ma:default="Official" ma:format="Dropdown" ma:internalName="DocumentClassification">
      <xsd:simpleType>
        <xsd:restriction base="dms:Choice">
          <xsd:enumeration value="Official"/>
          <xsd:enumeration value="Official - Sensitive"/>
          <xsd:enumeration value="Official - Sensitive: Personal Data"/>
        </xsd:restriction>
      </xsd:simpleType>
    </xsd:element>
    <xsd:element name="PD" ma:index="9" nillable="true" ma:displayName="PD" ma:default="N" ma:format="Dropdown" ma:internalName="PD">
      <xsd:simpleType>
        <xsd:restriction base="dms:Choice">
          <xsd:enumeration value="N"/>
          <xsd:enumeration value="Y"/>
        </xsd:restriction>
      </xsd:simpleType>
    </xsd:element>
    <xsd:element name="SC-PD" ma:index="10" nillable="true" ma:displayName="SC-PD" ma:default="N" ma:format="Dropdown" ma:internalName="SC_x002d_PD">
      <xsd:simpleType>
        <xsd:restriction base="dms:Choice">
          <xsd:enumeration value="N"/>
          <xsd:enumeration value="Y"/>
        </xsd:restriction>
      </xsd:simpleType>
    </xsd:element>
    <xsd:element name="AR" ma:index="11" nillable="true" ma:displayName="AR" ma:default="N" ma:format="Dropdown" ma:internalName="AR">
      <xsd:simpleType>
        <xsd:restriction base="dms:Choice">
          <xsd:enumeration value="N"/>
          <xsd:enumeration value="Y"/>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5285A23-4D59-483C-AA7D-701F9686A045}">
  <ds:schemaRefs>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http://www.w3.org/XML/1998/namespace"/>
    <ds:schemaRef ds:uri="4ec352d6-ebaf-4dd5-8fa2-142ed3040991"/>
    <ds:schemaRef ds:uri="http://purl.org/dc/elements/1.1/"/>
    <ds:schemaRef ds:uri="http://schemas.microsoft.com/office/2006/metadata/properties"/>
    <ds:schemaRef ds:uri="http://purl.org/dc/dcmitype/"/>
    <ds:schemaRef ds:uri="28151370-5e02-4f6c-aff6-f20a019dd6fd"/>
  </ds:schemaRefs>
</ds:datastoreItem>
</file>

<file path=customXml/itemProps2.xml><?xml version="1.0" encoding="utf-8"?>
<ds:datastoreItem xmlns:ds="http://schemas.openxmlformats.org/officeDocument/2006/customXml" ds:itemID="{D6140343-1F9F-46D3-BA41-0CB42764A67C}">
  <ds:schemaRefs>
    <ds:schemaRef ds:uri="http://schemas.microsoft.com/sharepoint/v3/contenttype/forms"/>
  </ds:schemaRefs>
</ds:datastoreItem>
</file>

<file path=customXml/itemProps3.xml><?xml version="1.0" encoding="utf-8"?>
<ds:datastoreItem xmlns:ds="http://schemas.openxmlformats.org/officeDocument/2006/customXml" ds:itemID="{B3919629-48ED-4E0C-ACC1-2A3467205628}">
  <ds:schemaRefs>
    <ds:schemaRef ds:uri="Microsoft.SharePoint.Taxonomy.ContentTypeSync"/>
  </ds:schemaRefs>
</ds:datastoreItem>
</file>

<file path=customXml/itemProps4.xml><?xml version="1.0" encoding="utf-8"?>
<ds:datastoreItem xmlns:ds="http://schemas.openxmlformats.org/officeDocument/2006/customXml" ds:itemID="{43DFAAAA-1DAC-4AF7-A058-0D8CC411B9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151370-5e02-4f6c-aff6-f20a019dd6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15</vt:i4>
      </vt:variant>
    </vt:vector>
  </HeadingPairs>
  <TitlesOfParts>
    <vt:vector size="20" baseType="lpstr">
      <vt:lpstr>Months</vt:lpstr>
      <vt:lpstr>Loan Calculator</vt:lpstr>
      <vt:lpstr>4 Cash Flow Forecast(CFF)</vt:lpstr>
      <vt:lpstr>1 Actual Cash Flows</vt:lpstr>
      <vt:lpstr>Excel Tips</vt:lpstr>
      <vt:lpstr>'Loan Calculator'!ColumnTitle1</vt:lpstr>
      <vt:lpstr>'Loan Calculator'!Full_Print</vt:lpstr>
      <vt:lpstr>'Loan Calculator'!Interest_Rate</vt:lpstr>
      <vt:lpstr>'Loan Calculator'!Loan_Amount</vt:lpstr>
      <vt:lpstr>'Loan Calculator'!Loan_Start</vt:lpstr>
      <vt:lpstr>'Loan Calculator'!Loan_Years</vt:lpstr>
      <vt:lpstr>'Loan Calculator'!Number_of_Payments</vt:lpstr>
      <vt:lpstr>'1 Actual Cash Flows'!Print_Area</vt:lpstr>
      <vt:lpstr>'4 Cash Flow Forecast(CFF)'!Print_Area</vt:lpstr>
      <vt:lpstr>'Excel Tips'!Print_Area</vt:lpstr>
      <vt:lpstr>'Loan Calculator'!Print_Titles</vt:lpstr>
      <vt:lpstr>'Loan Calculator'!RowTitleRegion1..E6</vt:lpstr>
      <vt:lpstr>'Loan Calculator'!RowTitleRegion2..E11</vt:lpstr>
      <vt:lpstr>'Loan Calculator'!Total_Cost</vt:lpstr>
      <vt:lpstr>'Loan Calculator'!Total_Interest</vt:lpstr>
    </vt:vector>
  </TitlesOfParts>
  <Manager/>
  <Company>Start Up Loans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Sarah Stephens</dc:creator>
  <cp:keywords/>
  <dc:description/>
  <cp:lastModifiedBy>GLOBAL</cp:lastModifiedBy>
  <cp:revision/>
  <cp:lastPrinted>2022-10-19T23:21:46Z</cp:lastPrinted>
  <dcterms:created xsi:type="dcterms:W3CDTF">2013-11-28T09:20:30Z</dcterms:created>
  <dcterms:modified xsi:type="dcterms:W3CDTF">2022-10-19T23:21:52Z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0x010100480CB59BB45EF54FBF22AC331A671B2900EDD87DFCF384224881EAC8E987AEF040</vt:lpwstr>
  </property>
  <property fmtid="{D5CDD505-2E9C-101B-9397-08002B2CF9AE}" pid="3" name="SharedWithUsers">
    <vt:lpwstr>230;#Gonzalo Acha</vt:lpwstr>
  </property>
</Properties>
</file>