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codeName="ThisWorkbook"/>
  <xr:revisionPtr revIDLastSave="1" documentId="13_ncr:1_{BDC4B45F-AE16-4E79-A20A-38349E489CEC}" xr6:coauthVersionLast="36" xr6:coauthVersionMax="47" xr10:uidLastSave="{51A4B38E-F459-43AE-A680-6CABD71310A9}"/>
  <bookViews>
    <workbookView xWindow="-120" yWindow="-120" windowWidth="20730" windowHeight="11160" activeTab="3" xr2:uid="{00000000-000D-0000-FFFF-FFFF00000000}"/>
  </bookViews>
  <sheets>
    <sheet name="Inputs of Expense" sheetId="10" r:id="rId1"/>
    <sheet name="Categories" sheetId="8" state="hidden" r:id="rId2"/>
    <sheet name="Inputs of Income" sheetId="9" r:id="rId3"/>
    <sheet name="Budget Summary" sheetId="11" r:id="rId4"/>
  </sheets>
  <definedNames>
    <definedName name="BUDGET_Title">#REF!</definedName>
    <definedName name="ColumnTitle1">#REF!</definedName>
    <definedName name="COMPANY_NAME">#REF!</definedName>
    <definedName name="_xlnm.Print_Area" localSheetId="3">'Budget Summary'!$A$1:$E$49</definedName>
    <definedName name="_xlnm.Print_Area" localSheetId="0">'Inputs of Expense'!$A$1:$E$46</definedName>
    <definedName name="_xlnm.Print_Area" localSheetId="2">'Inputs of Income'!$A$1:$E$18</definedName>
    <definedName name="Title1">#REF!</definedName>
    <definedName name="Title2">#REF!</definedName>
    <definedName name="Title3">#REF!</definedName>
    <definedName name="Title4">#REF!</definedName>
  </definedNames>
  <calcPr calcId="191028"/>
  <fileRecoveryPr autoRecover="0"/>
</workbook>
</file>

<file path=xl/calcChain.xml><?xml version="1.0" encoding="utf-8"?>
<calcChain xmlns="http://schemas.openxmlformats.org/spreadsheetml/2006/main">
  <c r="D14" i="9" l="1"/>
  <c r="E14" i="9"/>
  <c r="D13" i="9"/>
  <c r="E13" i="9"/>
  <c r="D12" i="9"/>
  <c r="E12" i="9"/>
  <c r="D15" i="9"/>
  <c r="E15" i="9"/>
  <c r="D16" i="9"/>
  <c r="E16" i="9"/>
  <c r="E11" i="9"/>
  <c r="D11" i="9"/>
  <c r="D20" i="10"/>
  <c r="E20" i="10"/>
  <c r="D17" i="10"/>
  <c r="E17" i="10"/>
  <c r="D18" i="10"/>
  <c r="E18" i="10"/>
  <c r="D19" i="10"/>
  <c r="E19" i="10"/>
  <c r="C21" i="10"/>
  <c r="B21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E4" i="10"/>
  <c r="D4" i="10"/>
  <c r="C18" i="9"/>
  <c r="B18" i="9"/>
  <c r="E17" i="9"/>
  <c r="D17" i="9"/>
  <c r="E10" i="9"/>
  <c r="D10" i="9"/>
  <c r="E9" i="9"/>
  <c r="D9" i="9"/>
  <c r="E8" i="9"/>
  <c r="D8" i="9"/>
  <c r="E7" i="9"/>
  <c r="D7" i="9"/>
  <c r="E6" i="9"/>
  <c r="D6" i="9"/>
  <c r="E5" i="9"/>
  <c r="D5" i="9"/>
  <c r="E4" i="9"/>
  <c r="D4" i="9"/>
  <c r="E18" i="9" l="1"/>
  <c r="E21" i="10"/>
</calcChain>
</file>

<file path=xl/sharedStrings.xml><?xml version="1.0" encoding="utf-8"?>
<sst xmlns="http://schemas.openxmlformats.org/spreadsheetml/2006/main" count="296" uniqueCount="119">
  <si>
    <t>INCOME</t>
  </si>
  <si>
    <t>ESTIMATED</t>
  </si>
  <si>
    <t>ACTUAL</t>
  </si>
  <si>
    <t>TOP 5 AMOUNT</t>
  </si>
  <si>
    <t>DIFFERENCE</t>
  </si>
  <si>
    <t>Paycheck</t>
  </si>
  <si>
    <t>Investment</t>
  </si>
  <si>
    <t>Returned Purchase</t>
  </si>
  <si>
    <t>Bonus</t>
  </si>
  <si>
    <t>Interest Income</t>
  </si>
  <si>
    <t>Reimbursement</t>
  </si>
  <si>
    <t>Rental Income</t>
  </si>
  <si>
    <t>Other Income</t>
  </si>
  <si>
    <t>Total Income</t>
  </si>
  <si>
    <t>EXPENSES</t>
  </si>
  <si>
    <t>Entertainment</t>
  </si>
  <si>
    <t>Education</t>
  </si>
  <si>
    <t>Shopping</t>
  </si>
  <si>
    <t>Personal Care</t>
  </si>
  <si>
    <t>Health &amp; Fitness</t>
  </si>
  <si>
    <t>Kids</t>
  </si>
  <si>
    <t>Food &amp; Dining</t>
  </si>
  <si>
    <t>Gifts &amp; Donations</t>
  </si>
  <si>
    <t>Investments</t>
  </si>
  <si>
    <t>Bills &amp; Utilities</t>
  </si>
  <si>
    <t>Auto &amp; Transportation</t>
  </si>
  <si>
    <t>Travel</t>
  </si>
  <si>
    <t>Fees &amp; Charges</t>
  </si>
  <si>
    <t>Total Expenses</t>
  </si>
  <si>
    <t>Parent</t>
  </si>
  <si>
    <t>Item</t>
  </si>
  <si>
    <t>Income / Expense</t>
  </si>
  <si>
    <t>-</t>
  </si>
  <si>
    <t>Income</t>
  </si>
  <si>
    <t>Arts</t>
  </si>
  <si>
    <t>Expenses</t>
  </si>
  <si>
    <t>Music</t>
  </si>
  <si>
    <t>Movies &amp; DVDs</t>
  </si>
  <si>
    <t>Newspaper &amp; Magazines</t>
  </si>
  <si>
    <t>Tuition</t>
  </si>
  <si>
    <t>Student Loan</t>
  </si>
  <si>
    <t>Books &amp; Supplies</t>
  </si>
  <si>
    <t>Clothing</t>
  </si>
  <si>
    <t>Books</t>
  </si>
  <si>
    <t>Electronics &amp; Software</t>
  </si>
  <si>
    <t>Hobbies</t>
  </si>
  <si>
    <t>Sporting Goods</t>
  </si>
  <si>
    <t>Laundry</t>
  </si>
  <si>
    <t>Hair</t>
  </si>
  <si>
    <t>Spa &amp; Massage</t>
  </si>
  <si>
    <t>Dentist</t>
  </si>
  <si>
    <t>Doctor</t>
  </si>
  <si>
    <t>Eye Care</t>
  </si>
  <si>
    <t>Pharmacy</t>
  </si>
  <si>
    <t>Health Insurance</t>
  </si>
  <si>
    <t>Gym</t>
  </si>
  <si>
    <t>Sports</t>
  </si>
  <si>
    <t>Activities</t>
  </si>
  <si>
    <t>Allowance</t>
  </si>
  <si>
    <t>Baby Supplies</t>
  </si>
  <si>
    <t>Babysitter &amp; Daycare</t>
  </si>
  <si>
    <t>Child Support</t>
  </si>
  <si>
    <t>Toys</t>
  </si>
  <si>
    <t>Groceries</t>
  </si>
  <si>
    <t>Coffee Shops</t>
  </si>
  <si>
    <t>Fast Food</t>
  </si>
  <si>
    <t>Restaurants</t>
  </si>
  <si>
    <t>Alcohol</t>
  </si>
  <si>
    <t>Gift</t>
  </si>
  <si>
    <t>Charity</t>
  </si>
  <si>
    <t>Deposit</t>
  </si>
  <si>
    <t>Withdrawal</t>
  </si>
  <si>
    <t>Dividends &amp; Cap Gains</t>
  </si>
  <si>
    <t>Buy</t>
  </si>
  <si>
    <t>Sell</t>
  </si>
  <si>
    <t>Television</t>
  </si>
  <si>
    <t>Home Phone</t>
  </si>
  <si>
    <t>Internet</t>
  </si>
  <si>
    <t>Mobile Phone</t>
  </si>
  <si>
    <t>Utilities</t>
  </si>
  <si>
    <t>Gas &amp; Fuel</t>
  </si>
  <si>
    <t>Parking</t>
  </si>
  <si>
    <t>Service &amp; Auto Parts</t>
  </si>
  <si>
    <t>Auto Payment</t>
  </si>
  <si>
    <t>Auto Insurance</t>
  </si>
  <si>
    <t>Air Travel</t>
  </si>
  <si>
    <t>Hotel</t>
  </si>
  <si>
    <t>Rental Car &amp; Taxi</t>
  </si>
  <si>
    <t>Vacation</t>
  </si>
  <si>
    <t>Service Fee</t>
  </si>
  <si>
    <t>Late Fee</t>
  </si>
  <si>
    <t>Finance Charge</t>
  </si>
  <si>
    <t>ATM Fee</t>
  </si>
  <si>
    <t>Bank Fee</t>
  </si>
  <si>
    <t>Commissions</t>
  </si>
  <si>
    <t>Business Services</t>
  </si>
  <si>
    <t>Advertising</t>
  </si>
  <si>
    <t>Office Supplies</t>
  </si>
  <si>
    <t>Printing</t>
  </si>
  <si>
    <t>Shipping</t>
  </si>
  <si>
    <t>Legal</t>
  </si>
  <si>
    <t>Taxes</t>
  </si>
  <si>
    <t>Federal Tax</t>
  </si>
  <si>
    <t>State Tax</t>
  </si>
  <si>
    <t>Local Tax</t>
  </si>
  <si>
    <t>Sales Tax</t>
  </si>
  <si>
    <t>Property Tax</t>
  </si>
  <si>
    <t>Totals</t>
  </si>
  <si>
    <t>BUDGET TOTALS</t>
  </si>
  <si>
    <t>% DIFFERENCE</t>
  </si>
  <si>
    <t>Balance (Income - Expenses)</t>
  </si>
  <si>
    <t>Top 5 Expenses</t>
  </si>
  <si>
    <t>MONTHLY INCOME</t>
  </si>
  <si>
    <t>EXPENSE INPUTS</t>
  </si>
  <si>
    <t>Other</t>
  </si>
  <si>
    <t>Actual Expenses</t>
  </si>
  <si>
    <t>Amount</t>
  </si>
  <si>
    <t>Percentage of Expenses</t>
  </si>
  <si>
    <t>BUDGET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</si>
</sst>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164" formatCode="mmmm\ yyyy"/>
    <numFmt numFmtId="165" formatCode="0.0%"/>
    <numFmt numFmtId="166" formatCode="&quot;$&quot;#,##0"/>
    <numFmt numFmtId="167" formatCode="&quot;$&quot;#,##0.00"/>
  </numFmts>
  <fonts count="25" x14ac:knownFonts="1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sz val="11"/>
      <color theme="3" tint="0.24994659260841701"/>
      <name val="Gill Sans MT"/>
      <family val="2"/>
      <scheme val="minor"/>
    </font>
    <font>
      <b/>
      <sz val="10"/>
      <color theme="3" tint="9.9948118533890809E-2"/>
      <name val="Gill Sans MT"/>
      <family val="2"/>
      <scheme val="major"/>
    </font>
    <font>
      <sz val="24"/>
      <color theme="3" tint="0.24994659260841701"/>
      <name val="Gill Sans MT"/>
      <family val="2"/>
      <scheme val="minor"/>
    </font>
    <font>
      <sz val="20"/>
      <color theme="0"/>
      <name val="Gill Sans MT"/>
      <family val="2"/>
      <scheme val="major"/>
    </font>
    <font>
      <sz val="13"/>
      <color theme="3" tint="0.24994659260841701"/>
      <name val="Gill Sans MT"/>
      <family val="2"/>
      <scheme val="major"/>
    </font>
    <font>
      <sz val="11"/>
      <color theme="4" tint="-0.24994659260841701"/>
      <name val="Gill Sans MT"/>
      <family val="2"/>
      <scheme val="maj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 tint="4.9989318521683403E-2"/>
      <name val="Century Gothic"/>
      <family val="2"/>
    </font>
    <font>
      <b/>
      <u/>
      <sz val="11"/>
      <color theme="1"/>
      <name val="Century Gothic"/>
      <family val="2"/>
    </font>
    <font>
      <sz val="8"/>
      <name val="Gill Sans MT"/>
      <family val="2"/>
      <scheme val="minor"/>
    </font>
    <font>
      <b/>
      <sz val="16"/>
      <color theme="5" tint="-0.499984740745262"/>
      <name val="Century Gothic"/>
      <family val="2"/>
    </font>
    <font>
      <b/>
      <sz val="12"/>
      <color theme="1"/>
      <name val="Century Gothic"/>
      <family val="2"/>
    </font>
    <font>
      <b/>
      <sz val="36"/>
      <color theme="5" tint="-0.499984740745262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rgb="FF1B8381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rgb="FF1B8381"/>
      </left>
      <right/>
      <top/>
      <bottom/>
      <diagonal/>
    </border>
    <border>
      <left style="thin">
        <color rgb="FF1B8381"/>
      </left>
      <right style="thin">
        <color rgb="FF1B8381"/>
      </right>
      <top/>
      <bottom/>
      <diagonal/>
    </border>
    <border>
      <left/>
      <right/>
      <top/>
      <bottom style="double">
        <color rgb="FF1B8381"/>
      </bottom>
      <diagonal/>
    </border>
    <border>
      <left style="thin">
        <color rgb="FF1B8381"/>
      </left>
      <right style="thin">
        <color rgb="FF1B8381"/>
      </right>
      <top style="thin">
        <color rgb="FF1B8381"/>
      </top>
      <bottom style="thin">
        <color rgb="FF1B8381"/>
      </bottom>
      <diagonal/>
    </border>
    <border>
      <left style="thin">
        <color rgb="FF1B8381"/>
      </left>
      <right/>
      <top style="thin">
        <color rgb="FF1B8381"/>
      </top>
      <bottom style="thin">
        <color rgb="FF1B8381"/>
      </bottom>
      <diagonal/>
    </border>
    <border>
      <left/>
      <right/>
      <top style="thin">
        <color rgb="FF1B8381"/>
      </top>
      <bottom style="thin">
        <color rgb="FF1B8381"/>
      </bottom>
      <diagonal/>
    </border>
    <border>
      <left/>
      <right style="thin">
        <color rgb="FF1B8381"/>
      </right>
      <top style="thin">
        <color rgb="FF1B8381"/>
      </top>
      <bottom style="thin">
        <color rgb="FF1B8381"/>
      </bottom>
      <diagonal/>
    </border>
    <border>
      <left style="thin">
        <color rgb="FF1B8381"/>
      </left>
      <right/>
      <top/>
      <bottom style="thin">
        <color rgb="FF1B8381"/>
      </bottom>
      <diagonal/>
    </border>
    <border>
      <left/>
      <right/>
      <top/>
      <bottom style="thin">
        <color rgb="FF1B8381"/>
      </bottom>
      <diagonal/>
    </border>
    <border>
      <left style="thin">
        <color rgb="FF1B8381"/>
      </left>
      <right style="thin">
        <color rgb="FF1B8381"/>
      </right>
      <top style="thin">
        <color rgb="FF1B8381"/>
      </top>
      <bottom style="double">
        <color rgb="FF1B8381"/>
      </bottom>
      <diagonal/>
    </border>
    <border>
      <left style="thin">
        <color rgb="FF1B8381"/>
      </left>
      <right/>
      <top style="thin">
        <color rgb="FF1B8381"/>
      </top>
      <bottom style="double">
        <color rgb="FF1B8381"/>
      </bottom>
      <diagonal/>
    </border>
    <border>
      <left/>
      <right/>
      <top style="thin">
        <color rgb="FF1B8381"/>
      </top>
      <bottom style="double">
        <color rgb="FF1B8381"/>
      </bottom>
      <diagonal/>
    </border>
    <border>
      <left style="thin">
        <color rgb="FF1B8381"/>
      </left>
      <right style="thin">
        <color rgb="FF1B8381"/>
      </right>
      <top style="double">
        <color rgb="FF1B8381"/>
      </top>
      <bottom style="thin">
        <color rgb="FF1B8381"/>
      </bottom>
      <diagonal/>
    </border>
    <border>
      <left style="thin">
        <color rgb="FF1B8381"/>
      </left>
      <right/>
      <top style="double">
        <color rgb="FF1B8381"/>
      </top>
      <bottom style="thin">
        <color rgb="FF1B8381"/>
      </bottom>
      <diagonal/>
    </border>
    <border>
      <left/>
      <right/>
      <top style="double">
        <color rgb="FF1B8381"/>
      </top>
      <bottom style="thin">
        <color rgb="FF1B8381"/>
      </bottom>
      <diagonal/>
    </border>
    <border>
      <left style="thin">
        <color rgb="FF1B8381"/>
      </left>
      <right style="thin">
        <color rgb="FF1B8381"/>
      </right>
      <top/>
      <bottom style="thin">
        <color rgb="FF1B8381"/>
      </bottom>
      <diagonal/>
    </border>
    <border>
      <left/>
      <right style="thin">
        <color rgb="FF1B8381"/>
      </right>
      <top style="thin">
        <color rgb="FF1B8381"/>
      </top>
      <bottom style="double">
        <color rgb="FF1B8381"/>
      </bottom>
      <diagonal/>
    </border>
  </borders>
  <cellStyleXfs count="25">
    <xf numFmtId="40" fontId="0" fillId="0" borderId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9" fillId="0" borderId="0" applyNumberFormat="0" applyFill="0" applyAlignment="0" applyProtection="0"/>
    <xf numFmtId="0" fontId="6" fillId="4" borderId="0" applyBorder="0" applyProtection="0">
      <alignment horizontal="left" vertical="center" indent="1"/>
    </xf>
    <xf numFmtId="0" fontId="6" fillId="4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3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5" fillId="3" borderId="0" applyFill="0" applyBorder="0">
      <alignment horizontal="right"/>
    </xf>
    <xf numFmtId="0" fontId="7" fillId="0" borderId="0" applyNumberFormat="0" applyProtection="0">
      <alignment horizontal="left" vertical="center" indent="1"/>
    </xf>
    <xf numFmtId="0" fontId="8" fillId="5" borderId="1" applyNumberFormat="0" applyFill="0" applyBorder="0" applyAlignment="0" applyProtection="0"/>
    <xf numFmtId="0" fontId="10" fillId="0" borderId="0"/>
    <xf numFmtId="0" fontId="13" fillId="7" borderId="0" applyNumberFormat="0" applyProtection="0">
      <alignment horizontal="left" vertical="center"/>
    </xf>
    <xf numFmtId="0" fontId="14" fillId="0" borderId="0" applyNumberFormat="0" applyProtection="0">
      <alignment horizontal="left"/>
    </xf>
    <xf numFmtId="0" fontId="15" fillId="0" borderId="2" applyNumberFormat="0" applyAlignment="0" applyProtection="0"/>
    <xf numFmtId="166" fontId="12" fillId="0" borderId="0" applyAlignment="0" applyProtection="0"/>
    <xf numFmtId="0" fontId="11" fillId="0" borderId="0" applyNumberFormat="0" applyFill="0" applyBorder="0" applyAlignment="0" applyProtection="0"/>
    <xf numFmtId="166" fontId="12" fillId="0" borderId="0">
      <alignment horizontal="left" vertical="top"/>
    </xf>
    <xf numFmtId="167" fontId="10" fillId="0" borderId="0">
      <alignment horizontal="left" vertical="center"/>
    </xf>
    <xf numFmtId="0" fontId="10" fillId="0" borderId="0">
      <alignment horizontal="left" vertical="center" wrapText="1"/>
    </xf>
    <xf numFmtId="14" fontId="10" fillId="0" borderId="0">
      <alignment horizontal="left" vertical="center"/>
    </xf>
    <xf numFmtId="44" fontId="7" fillId="0" borderId="0" applyFont="0" applyFill="0" applyBorder="0" applyAlignment="0" applyProtection="0"/>
  </cellStyleXfs>
  <cellXfs count="74">
    <xf numFmtId="40" fontId="0" fillId="0" borderId="0" xfId="0">
      <alignment horizontal="center" vertical="center" wrapText="1"/>
    </xf>
    <xf numFmtId="40" fontId="0" fillId="6" borderId="0" xfId="0" applyFill="1">
      <alignment horizontal="center" vertical="center" wrapText="1"/>
    </xf>
    <xf numFmtId="40" fontId="0" fillId="0" borderId="0" xfId="0" applyAlignment="1"/>
    <xf numFmtId="40" fontId="17" fillId="3" borderId="0" xfId="0" applyFont="1" applyFill="1">
      <alignment horizontal="center" vertical="center" wrapText="1"/>
    </xf>
    <xf numFmtId="40" fontId="17" fillId="9" borderId="0" xfId="12" applyNumberFormat="1" applyFont="1" applyFill="1">
      <alignment horizontal="left" vertical="center" indent="1"/>
    </xf>
    <xf numFmtId="40" fontId="17" fillId="9" borderId="0" xfId="0" applyFont="1" applyFill="1" applyAlignment="1">
      <alignment horizontal="left" vertical="center" indent="1"/>
    </xf>
    <xf numFmtId="44" fontId="17" fillId="9" borderId="3" xfId="24" applyFont="1" applyFill="1" applyBorder="1" applyAlignment="1">
      <alignment vertical="center" wrapText="1"/>
    </xf>
    <xf numFmtId="44" fontId="17" fillId="9" borderId="3" xfId="0" applyNumberFormat="1" applyFont="1" applyFill="1" applyBorder="1" applyAlignment="1">
      <alignment vertical="center" wrapText="1"/>
    </xf>
    <xf numFmtId="44" fontId="17" fillId="3" borderId="4" xfId="24" applyFont="1" applyFill="1" applyBorder="1" applyAlignment="1">
      <alignment vertical="center" wrapText="1"/>
    </xf>
    <xf numFmtId="44" fontId="17" fillId="3" borderId="4" xfId="0" applyNumberFormat="1" applyFont="1" applyFill="1" applyBorder="1" applyAlignment="1">
      <alignment vertical="center" wrapText="1"/>
    </xf>
    <xf numFmtId="44" fontId="17" fillId="3" borderId="3" xfId="24" applyFont="1" applyFill="1" applyBorder="1" applyAlignment="1">
      <alignment vertical="center" wrapText="1"/>
    </xf>
    <xf numFmtId="44" fontId="17" fillId="3" borderId="3" xfId="0" applyNumberFormat="1" applyFont="1" applyFill="1" applyBorder="1" applyAlignment="1">
      <alignment vertical="center" wrapText="1"/>
    </xf>
    <xf numFmtId="40" fontId="19" fillId="3" borderId="0" xfId="0" applyFont="1" applyFill="1" applyAlignment="1">
      <alignment horizontal="center" vertical="center" wrapText="1"/>
    </xf>
    <xf numFmtId="40" fontId="19" fillId="3" borderId="0" xfId="0" applyFont="1" applyFill="1" applyAlignment="1">
      <alignment horizontal="left" vertical="center" wrapText="1" indent="1"/>
    </xf>
    <xf numFmtId="40" fontId="19" fillId="8" borderId="0" xfId="0" applyFont="1" applyFill="1" applyAlignment="1">
      <alignment horizontal="left" vertical="center" wrapText="1" indent="1"/>
    </xf>
    <xf numFmtId="40" fontId="19" fillId="8" borderId="0" xfId="0" applyFont="1" applyFill="1" applyAlignment="1">
      <alignment horizontal="center" vertical="center" wrapText="1"/>
    </xf>
    <xf numFmtId="40" fontId="19" fillId="9" borderId="0" xfId="12" applyNumberFormat="1" applyFont="1" applyFill="1" applyAlignment="1">
      <alignment horizontal="left" vertical="center" indent="1"/>
    </xf>
    <xf numFmtId="40" fontId="19" fillId="9" borderId="0" xfId="0" applyFont="1" applyFill="1" applyAlignment="1">
      <alignment horizontal="left" vertical="center" indent="1"/>
    </xf>
    <xf numFmtId="44" fontId="19" fillId="9" borderId="3" xfId="24" applyFont="1" applyFill="1" applyBorder="1" applyAlignment="1">
      <alignment horizontal="center" vertical="center" wrapText="1"/>
    </xf>
    <xf numFmtId="44" fontId="19" fillId="9" borderId="3" xfId="0" applyNumberFormat="1" applyFont="1" applyFill="1" applyBorder="1" applyAlignment="1">
      <alignment horizontal="center" vertical="center" wrapText="1"/>
    </xf>
    <xf numFmtId="44" fontId="19" fillId="3" borderId="4" xfId="24" applyFont="1" applyFill="1" applyBorder="1" applyAlignment="1">
      <alignment horizontal="center" vertical="center" wrapText="1"/>
    </xf>
    <xf numFmtId="44" fontId="19" fillId="3" borderId="4" xfId="0" applyNumberFormat="1" applyFont="1" applyFill="1" applyBorder="1" applyAlignment="1">
      <alignment horizontal="center" vertical="center" wrapText="1"/>
    </xf>
    <xf numFmtId="44" fontId="19" fillId="3" borderId="3" xfId="24" applyFont="1" applyFill="1" applyBorder="1" applyAlignment="1">
      <alignment horizontal="center" vertical="center" wrapText="1"/>
    </xf>
    <xf numFmtId="44" fontId="19" fillId="3" borderId="3" xfId="0" applyNumberFormat="1" applyFont="1" applyFill="1" applyBorder="1" applyAlignment="1">
      <alignment horizontal="center" vertical="center" wrapText="1"/>
    </xf>
    <xf numFmtId="40" fontId="19" fillId="9" borderId="0" xfId="12" applyNumberFormat="1" applyFont="1" applyFill="1" applyAlignment="1">
      <alignment horizontal="left" vertical="center" wrapText="1" indent="2"/>
    </xf>
    <xf numFmtId="44" fontId="19" fillId="9" borderId="3" xfId="24" applyNumberFormat="1" applyFont="1" applyFill="1" applyBorder="1" applyAlignment="1">
      <alignment horizontal="center" vertical="center" wrapText="1"/>
    </xf>
    <xf numFmtId="40" fontId="17" fillId="8" borderId="7" xfId="0" applyFont="1" applyFill="1" applyBorder="1">
      <alignment horizontal="center" vertical="center" wrapText="1"/>
    </xf>
    <xf numFmtId="40" fontId="17" fillId="8" borderId="8" xfId="0" applyFont="1" applyFill="1" applyBorder="1">
      <alignment horizontal="center" vertical="center" wrapText="1"/>
    </xf>
    <xf numFmtId="40" fontId="17" fillId="8" borderId="9" xfId="0" applyFont="1" applyFill="1" applyBorder="1">
      <alignment horizontal="center" vertical="center" wrapText="1"/>
    </xf>
    <xf numFmtId="44" fontId="17" fillId="3" borderId="16" xfId="24" applyFont="1" applyFill="1" applyBorder="1" applyAlignment="1">
      <alignment horizontal="center" vertical="center" wrapText="1"/>
    </xf>
    <xf numFmtId="44" fontId="17" fillId="3" borderId="7" xfId="24" applyFont="1" applyFill="1" applyBorder="1" applyAlignment="1">
      <alignment horizontal="center" vertical="center" wrapText="1"/>
    </xf>
    <xf numFmtId="40" fontId="20" fillId="3" borderId="10" xfId="0" applyFont="1" applyFill="1" applyBorder="1">
      <alignment horizontal="center" vertical="center" wrapText="1"/>
    </xf>
    <xf numFmtId="165" fontId="17" fillId="3" borderId="15" xfId="10" applyFont="1" applyFill="1" applyBorder="1" applyAlignment="1">
      <alignment horizontal="center" vertical="center"/>
    </xf>
    <xf numFmtId="165" fontId="17" fillId="3" borderId="6" xfId="10" applyFont="1" applyFill="1" applyBorder="1" applyAlignment="1">
      <alignment horizontal="center" vertical="center"/>
    </xf>
    <xf numFmtId="40" fontId="20" fillId="3" borderId="18" xfId="0" applyFont="1" applyFill="1" applyBorder="1">
      <alignment horizontal="center" vertical="center" wrapText="1"/>
    </xf>
    <xf numFmtId="44" fontId="17" fillId="3" borderId="3" xfId="24" applyFont="1" applyFill="1" applyBorder="1" applyAlignment="1">
      <alignment horizontal="center" vertical="center" wrapText="1"/>
    </xf>
    <xf numFmtId="44" fontId="16" fillId="3" borderId="10" xfId="24" applyFont="1" applyFill="1" applyBorder="1" applyAlignment="1">
      <alignment horizontal="center" vertical="center" wrapText="1"/>
    </xf>
    <xf numFmtId="44" fontId="16" fillId="3" borderId="3" xfId="24" applyFont="1" applyFill="1" applyBorder="1" applyAlignment="1">
      <alignment horizontal="center" vertical="center" wrapText="1"/>
    </xf>
    <xf numFmtId="44" fontId="17" fillId="3" borderId="10" xfId="24" applyFont="1" applyFill="1" applyBorder="1" applyAlignment="1">
      <alignment horizontal="center" vertical="center" wrapText="1"/>
    </xf>
    <xf numFmtId="44" fontId="17" fillId="3" borderId="13" xfId="24" applyFont="1" applyFill="1" applyBorder="1" applyAlignment="1">
      <alignment horizontal="center" vertical="center" wrapText="1"/>
    </xf>
    <xf numFmtId="165" fontId="17" fillId="3" borderId="12" xfId="10" applyFont="1" applyFill="1" applyBorder="1" applyAlignment="1">
      <alignment horizontal="center" vertical="center"/>
    </xf>
    <xf numFmtId="40" fontId="16" fillId="3" borderId="0" xfId="0" applyFont="1" applyFill="1">
      <alignment horizontal="center" vertical="center" wrapText="1"/>
    </xf>
    <xf numFmtId="40" fontId="18" fillId="8" borderId="13" xfId="4" applyNumberFormat="1" applyFont="1" applyFill="1" applyBorder="1" applyAlignment="1">
      <alignment horizontal="left" vertical="center" indent="1"/>
    </xf>
    <xf numFmtId="40" fontId="18" fillId="8" borderId="13" xfId="4" applyNumberFormat="1" applyFont="1" applyFill="1" applyBorder="1" applyAlignment="1">
      <alignment horizontal="center" vertical="center" wrapText="1"/>
    </xf>
    <xf numFmtId="40" fontId="18" fillId="8" borderId="12" xfId="4" applyNumberFormat="1" applyFont="1" applyFill="1" applyBorder="1" applyAlignment="1">
      <alignment horizontal="center" vertical="center" wrapText="1"/>
    </xf>
    <xf numFmtId="40" fontId="23" fillId="8" borderId="13" xfId="4" applyNumberFormat="1" applyFont="1" applyFill="1" applyBorder="1" applyAlignment="1">
      <alignment horizontal="center" vertical="center" wrapText="1"/>
    </xf>
    <xf numFmtId="40" fontId="16" fillId="8" borderId="12" xfId="0" applyFont="1" applyFill="1" applyBorder="1">
      <alignment horizontal="center" vertical="center" wrapText="1"/>
    </xf>
    <xf numFmtId="40" fontId="17" fillId="9" borderId="16" xfId="12" applyNumberFormat="1" applyFont="1" applyFill="1" applyBorder="1">
      <alignment horizontal="left" vertical="center" indent="1"/>
    </xf>
    <xf numFmtId="44" fontId="17" fillId="9" borderId="17" xfId="24" applyFont="1" applyFill="1" applyBorder="1" applyAlignment="1">
      <alignment horizontal="center" vertical="center" wrapText="1"/>
    </xf>
    <xf numFmtId="165" fontId="17" fillId="9" borderId="17" xfId="10" applyNumberFormat="1" applyFont="1" applyFill="1" applyBorder="1" applyAlignment="1">
      <alignment horizontal="center" vertical="center"/>
    </xf>
    <xf numFmtId="40" fontId="17" fillId="9" borderId="7" xfId="12" applyNumberFormat="1" applyFont="1" applyFill="1" applyBorder="1">
      <alignment horizontal="left" vertical="center" indent="1"/>
    </xf>
    <xf numFmtId="44" fontId="17" fillId="9" borderId="8" xfId="24" applyFont="1" applyFill="1" applyBorder="1" applyAlignment="1">
      <alignment horizontal="center" vertical="center" wrapText="1"/>
    </xf>
    <xf numFmtId="165" fontId="17" fillId="9" borderId="8" xfId="10" applyNumberFormat="1" applyFont="1" applyFill="1" applyBorder="1" applyAlignment="1">
      <alignment horizontal="center" vertical="center"/>
    </xf>
    <xf numFmtId="40" fontId="17" fillId="9" borderId="13" xfId="12" applyNumberFormat="1" applyFont="1" applyFill="1" applyBorder="1">
      <alignment horizontal="left" vertical="center" indent="1"/>
    </xf>
    <xf numFmtId="44" fontId="17" fillId="9" borderId="14" xfId="24" applyFont="1" applyFill="1" applyBorder="1" applyAlignment="1">
      <alignment horizontal="center" vertical="center" wrapText="1"/>
    </xf>
    <xf numFmtId="165" fontId="17" fillId="9" borderId="14" xfId="10" applyNumberFormat="1" applyFont="1" applyFill="1" applyBorder="1" applyAlignment="1">
      <alignment horizontal="center" vertical="center"/>
    </xf>
    <xf numFmtId="40" fontId="20" fillId="9" borderId="10" xfId="0" applyFont="1" applyFill="1" applyBorder="1" applyAlignment="1">
      <alignment horizontal="left" vertical="center" indent="1"/>
    </xf>
    <xf numFmtId="40" fontId="17" fillId="9" borderId="11" xfId="0" applyFont="1" applyFill="1" applyBorder="1">
      <alignment horizontal="center" vertical="center" wrapText="1"/>
    </xf>
    <xf numFmtId="40" fontId="17" fillId="9" borderId="10" xfId="12" applyNumberFormat="1" applyFont="1" applyFill="1" applyBorder="1">
      <alignment horizontal="left" vertical="center" indent="1"/>
    </xf>
    <xf numFmtId="40" fontId="17" fillId="9" borderId="3" xfId="12" applyNumberFormat="1" applyFont="1" applyFill="1" applyBorder="1">
      <alignment horizontal="left" vertical="center" indent="1"/>
    </xf>
    <xf numFmtId="40" fontId="16" fillId="9" borderId="10" xfId="0" applyFont="1" applyFill="1" applyBorder="1" applyAlignment="1">
      <alignment horizontal="left" vertical="center" indent="1"/>
    </xf>
    <xf numFmtId="44" fontId="17" fillId="9" borderId="10" xfId="24" applyFont="1" applyFill="1" applyBorder="1" applyAlignment="1">
      <alignment horizontal="center" vertical="center" wrapText="1"/>
    </xf>
    <xf numFmtId="44" fontId="17" fillId="9" borderId="3" xfId="24" applyFont="1" applyFill="1" applyBorder="1" applyAlignment="1">
      <alignment horizontal="center" vertical="center" wrapText="1"/>
    </xf>
    <xf numFmtId="44" fontId="16" fillId="9" borderId="10" xfId="24" applyFont="1" applyFill="1" applyBorder="1" applyAlignment="1">
      <alignment horizontal="center" vertical="center" wrapText="1"/>
    </xf>
    <xf numFmtId="165" fontId="17" fillId="9" borderId="18" xfId="10" applyFont="1" applyFill="1" applyBorder="1" applyAlignment="1">
      <alignment horizontal="center" vertical="center"/>
    </xf>
    <xf numFmtId="165" fontId="16" fillId="9" borderId="4" xfId="10" applyFont="1" applyFill="1" applyBorder="1" applyAlignment="1">
      <alignment horizontal="center" vertical="center"/>
    </xf>
    <xf numFmtId="40" fontId="24" fillId="9" borderId="5" xfId="0" applyFont="1" applyFill="1" applyBorder="1" applyAlignment="1">
      <alignment horizontal="center" vertical="center" wrapText="1"/>
    </xf>
    <xf numFmtId="0" fontId="22" fillId="3" borderId="7" xfId="5" applyFont="1" applyFill="1" applyBorder="1" applyAlignment="1">
      <alignment horizontal="center" vertical="center"/>
    </xf>
    <xf numFmtId="0" fontId="22" fillId="3" borderId="8" xfId="5" applyFont="1" applyFill="1" applyBorder="1" applyAlignment="1">
      <alignment horizontal="center" vertical="center"/>
    </xf>
    <xf numFmtId="0" fontId="22" fillId="3" borderId="9" xfId="5" applyFont="1" applyFill="1" applyBorder="1" applyAlignment="1">
      <alignment horizontal="center" vertical="center"/>
    </xf>
    <xf numFmtId="40" fontId="23" fillId="8" borderId="13" xfId="4" applyNumberFormat="1" applyFont="1" applyFill="1" applyBorder="1" applyAlignment="1">
      <alignment horizontal="center" vertical="center"/>
    </xf>
    <xf numFmtId="40" fontId="23" fillId="8" borderId="14" xfId="4" applyNumberFormat="1" applyFont="1" applyFill="1" applyBorder="1" applyAlignment="1">
      <alignment horizontal="center" vertical="center"/>
    </xf>
    <xf numFmtId="40" fontId="24" fillId="9" borderId="0" xfId="0" applyFont="1" applyFill="1" applyBorder="1" applyAlignment="1">
      <alignment horizontal="center" vertical="center" wrapText="1"/>
    </xf>
    <xf numFmtId="40" fontId="23" fillId="8" borderId="19" xfId="4" applyNumberFormat="1" applyFont="1" applyFill="1" applyBorder="1" applyAlignment="1">
      <alignment horizontal="center" vertical="center"/>
    </xf>
  </cellXfs>
  <cellStyles count="25">
    <cellStyle name="60% - Accent4" xfId="3" builtinId="44" customBuiltin="1"/>
    <cellStyle name="Amount" xfId="21" xr:uid="{54CC64B0-939B-4A01-9040-95A3DA8C1CD1}"/>
    <cellStyle name="Comma" xfId="9" builtinId="3" customBuiltin="1"/>
    <cellStyle name="Currency" xfId="24" builtinId="4"/>
    <cellStyle name="Date" xfId="11" xr:uid="{00000000-0005-0000-0000-000003000000}"/>
    <cellStyle name="Date 2" xfId="23" xr:uid="{8CF60F69-1270-4398-9C5B-D6731B748598}"/>
    <cellStyle name="Heading 1" xfId="4" builtinId="16" customBuiltin="1"/>
    <cellStyle name="Heading 1 2" xfId="16" xr:uid="{2AF2BEC4-D872-4192-886F-468C4B636A66}"/>
    <cellStyle name="Heading 2" xfId="5" builtinId="17" customBuiltin="1"/>
    <cellStyle name="Heading 2 2" xfId="17" xr:uid="{406A93BB-7EC4-4A06-BB88-25DC873CB170}"/>
    <cellStyle name="Heading 3" xfId="6" builtinId="18" customBuiltin="1"/>
    <cellStyle name="Heading 3 2" xfId="18" xr:uid="{082BF479-28B0-4D1E-84E1-DE3EE4514F31}"/>
    <cellStyle name="Heading 4" xfId="2" builtinId="19" customBuiltin="1"/>
    <cellStyle name="Heading 4 2" xfId="19" xr:uid="{4B336E5A-E772-412D-85AB-78D52FE7D6C2}"/>
    <cellStyle name="Input" xfId="12" builtinId="20" customBuiltin="1"/>
    <cellStyle name="Item" xfId="22" xr:uid="{C86FE3BF-B7A1-4FD4-B40E-A09B80410965}"/>
    <cellStyle name="Normal" xfId="0" builtinId="0" customBuiltin="1"/>
    <cellStyle name="Normal 2" xfId="14" xr:uid="{0F2154B9-2534-49C8-9F30-09DDDAE9B395}"/>
    <cellStyle name="Output" xfId="13" builtinId="21" customBuiltin="1"/>
    <cellStyle name="Percent" xfId="10" builtinId="5" customBuiltin="1"/>
    <cellStyle name="Title" xfId="1" builtinId="15" customBuiltin="1"/>
    <cellStyle name="Title 2" xfId="15" xr:uid="{2D9542AF-7A34-47F6-97DC-699BE4A38E84}"/>
    <cellStyle name="Total" xfId="7" builtinId="25" customBuiltin="1"/>
    <cellStyle name="Totals" xfId="20" xr:uid="{D654A5CE-240D-4A83-994E-010357E98AD0}"/>
    <cellStyle name="Warning Text" xfId="8" builtinId="11" customBuiltin="1"/>
  </cellStyles>
  <dxfs count="75"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A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1B8381"/>
        </left>
        <right style="thin">
          <color rgb="FF1B838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8" formatCode="#,##0.00_);[Red]\(#,##0.00\)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1B8381"/>
        </left>
        <right style="thin">
          <color rgb="FF1B838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1B8381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outline="0">
        <right style="thin">
          <color rgb="FF1B838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1B8381"/>
        </left>
        <right/>
        <top/>
        <bottom/>
        <vertical/>
        <horizontal/>
      </border>
    </dxf>
    <dxf>
      <font>
        <strike val="0"/>
        <outline val="0"/>
        <shadow val="0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rgb="FF1B838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1B8381"/>
        </left>
        <right/>
        <top/>
        <bottom/>
        <vertical/>
        <horizontal/>
      </border>
    </dxf>
    <dxf>
      <font>
        <strike val="0"/>
        <outline val="0"/>
        <shadow val="0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border outline="0">
        <right style="thin">
          <color rgb="FF1B838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</dxf>
    <dxf>
      <font>
        <b/>
        <strike val="0"/>
        <outline val="0"/>
        <shadow val="0"/>
        <u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double">
          <color rgb="FF1B8381"/>
        </bottom>
      </border>
    </dxf>
    <dxf>
      <font>
        <strike val="0"/>
        <outline val="0"/>
        <shadow val="0"/>
        <vertAlign val="baseline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1B838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1B838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1B838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1B838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1B838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1B838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1B8381"/>
        </left>
        <right style="thin">
          <color rgb="FF1B838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1B8381"/>
        </left>
        <right style="thin">
          <color rgb="FF1B838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>
          <fgColor indexed="64"/>
          <bgColor theme="0"/>
        </patternFill>
      </fill>
    </dxf>
    <dxf>
      <border>
        <bottom style="thin">
          <color rgb="FF1B838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border diagonalUp="0" diagonalDown="0">
        <left/>
        <right/>
        <top/>
        <bottom/>
        <vertical/>
        <horizontal/>
      </border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1B838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1B838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1B838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1B838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rgb="FF1B8381"/>
        </left>
        <right style="thin">
          <color rgb="FF1B838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1B838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indent="0" justifyLastLine="0" shrinkToFit="0" readingOrder="0"/>
      <border diagonalUp="0" diagonalDown="0">
        <left style="thin">
          <color rgb="FF1B838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1B8381"/>
        </left>
        <right style="thin">
          <color rgb="FF1B8381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rgb="FF1B8381"/>
        </left>
        <right style="thin">
          <color rgb="FF1B838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5" tint="0.79998168889431442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indent="0" justifyLastLine="0" shrinkToFit="0" readingOrder="0"/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2" defaultTableStyle="Monthly Budget" defaultPivotStyle="PivotStyleLight16">
    <tableStyle name="Monthly Budget" pivot="0" count="5" xr9:uid="{00000000-0011-0000-FFFF-FFFF00000000}">
      <tableStyleElement type="wholeTable" dxfId="74"/>
      <tableStyleElement type="headerRow" dxfId="73"/>
      <tableStyleElement type="totalRow" dxfId="72"/>
      <tableStyleElement type="lastColumn" dxfId="71"/>
      <tableStyleElement type="secondRowStripe" dxfId="70"/>
    </tableStyle>
    <tableStyle name="Personal budget table" pivot="0" count="3" xr9:uid="{9CE77D1B-BABE-4770-82A6-F3E5D0644789}">
      <tableStyleElement type="wholeTable" dxfId="69"/>
      <tableStyleElement type="headerRow" dxfId="68"/>
      <tableStyleElement type="totalRow" dxfId="67"/>
    </tableStyle>
  </tableStyles>
  <colors>
    <mruColors>
      <color rgb="FF1B8381"/>
      <color rgb="FFA3A18F"/>
      <color rgb="FF8F96A3"/>
      <color rgb="FF2F3237"/>
      <color rgb="FFEEEADE"/>
      <color rgb="FF44382C"/>
      <color rgb="FFFFFDF8"/>
      <color rgb="FFA7937B"/>
      <color rgb="FFF2F2F2"/>
      <color rgb="FF5A5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</a:rPr>
              <a:t>Expenses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810-4FD8-92C8-80927DF74E7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810-4FD8-92C8-80927DF74E7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810-4FD8-92C8-80927DF74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358144"/>
        <c:axId val="698998096"/>
      </c:barChart>
      <c:catAx>
        <c:axId val="9593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8998096"/>
        <c:crosses val="autoZero"/>
        <c:auto val="1"/>
        <c:lblAlgn val="ctr"/>
        <c:lblOffset val="100"/>
        <c:noMultiLvlLbl val="0"/>
      </c:catAx>
      <c:valAx>
        <c:axId val="6989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5935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sz="1400" b="1"/>
              <a:t>Budget Totals [Breakdown]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B41-4CFF-A2D4-AF113A1585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B41-4CFF-A2D4-AF113A158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69344736"/>
        <c:axId val="969341408"/>
      </c:barChart>
      <c:catAx>
        <c:axId val="96934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69341408"/>
        <c:crosses val="autoZero"/>
        <c:auto val="1"/>
        <c:lblAlgn val="ctr"/>
        <c:lblOffset val="100"/>
        <c:noMultiLvlLbl val="0"/>
      </c:catAx>
      <c:valAx>
        <c:axId val="96934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accent1">
                <a:alpha val="98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6934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chemeClr val="tx1">
              <a:lumMod val="95000"/>
              <a:lumOff val="5000"/>
            </a:schemeClr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n-US" b="1"/>
              <a:t>Expenses Breakdown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#REF!$C$6:$C$18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#REF!$C$5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#REF!$B$6:$B$18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DCF-42A8-BB4F-554DB45DE51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#REF!$D$6:$D$18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#REF!$D$5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#REF!$B$6:$B$18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DCF-42A8-BB4F-554DB45DE515}"/>
            </c:ext>
          </c:extLst>
        </c:ser>
        <c:ser>
          <c:idx val="2"/>
          <c:order val="2"/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#REF!$E$6:$E$18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#REF!$E$5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#REF!$B$6:$B$18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3DCF-42A8-BB4F-554DB45DE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9358144"/>
        <c:axId val="698998096"/>
      </c:barChart>
      <c:catAx>
        <c:axId val="95935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698998096"/>
        <c:crosses val="autoZero"/>
        <c:auto val="1"/>
        <c:lblAlgn val="ctr"/>
        <c:lblOffset val="100"/>
        <c:noMultiLvlLbl val="0"/>
      </c:catAx>
      <c:valAx>
        <c:axId val="69899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95000"/>
                    <a:lumOff val="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95935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95000"/>
                  <a:lumOff val="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>
              <a:lumMod val="95000"/>
              <a:lumOff val="5000"/>
            </a:schemeClr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146538</xdr:colOff>
      <xdr:row>22</xdr:row>
      <xdr:rowOff>183174</xdr:rowOff>
    </xdr:from>
    <xdr:to>
      <xdr:col>4</xdr:col>
      <xdr:colOff>1523999</xdr:colOff>
      <xdr:row>44</xdr:row>
      <xdr:rowOff>256442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07CDC8-D268-48F3-BEEE-994C39A527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17</xdr:row>
      <xdr:rowOff>269876</xdr:rowOff>
    </xdr:from>
    <xdr:to>
      <xdr:col>4</xdr:col>
      <xdr:colOff>1404937</xdr:colOff>
      <xdr:row>24</xdr:row>
      <xdr:rowOff>79376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B23D67-5F43-46DE-9AD4-174FEC7CE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178594</xdr:colOff>
      <xdr:row>26</xdr:row>
      <xdr:rowOff>115094</xdr:rowOff>
    </xdr:from>
    <xdr:to>
      <xdr:col>4</xdr:col>
      <xdr:colOff>1369219</xdr:colOff>
      <xdr:row>47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F1C623-1B68-4EE0-A69B-3D19C8AF4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446DA8D-5315-4B3D-9CC2-EE1C4FACCAA3}" name="Expenses7" displayName="Expenses7" ref="A3:E21" totalsRowCount="1" headerRowDxfId="66" dataDxfId="65" totalsRowDxfId="64" dataCellStyle="Normal" totalsRowCellStyle="Normal">
  <autoFilter ref="A3:E20" xr:uid="{B446DA8D-5315-4B3D-9CC2-EE1C4FACCAA3}"/>
  <sortState ref="A4:E21">
    <sortCondition ref="A16:A34"/>
  </sortState>
  <tableColumns count="5">
    <tableColumn id="1" xr3:uid="{E10B0E12-3BB3-48D5-89F5-641D8BB77639}" name="EXPENSES" totalsRowLabel="Total Expenses" dataDxfId="63" totalsRowDxfId="62" dataCellStyle="Input"/>
    <tableColumn id="2" xr3:uid="{E742AA59-EC17-4DE7-880E-F646706B4CD2}" name="ESTIMATED" totalsRowFunction="sum" dataDxfId="61" totalsRowDxfId="60" dataCellStyle="Currency"/>
    <tableColumn id="3" xr3:uid="{1E2D9590-56F4-433B-9A1B-FFA3F5A9DE5D}" name="ACTUAL" totalsRowFunction="sum" dataDxfId="59" totalsRowDxfId="58" dataCellStyle="Currency"/>
    <tableColumn id="5" xr3:uid="{DD852733-2793-43C7-B166-5FE8410B7174}" name="TOP 5 AMOUNT" dataDxfId="57" totalsRowDxfId="56" dataCellStyle="Currency">
      <calculatedColumnFormula>Expenses7[[#This Row],[ACTUAL]]+(10^-6)*ROW(Expenses7[[#This Row],[ACTUAL]])</calculatedColumnFormula>
    </tableColumn>
    <tableColumn id="4" xr3:uid="{512031E0-A328-428A-9234-D7D9011B3820}" name="DIFFERENCE" totalsRowFunction="sum" dataDxfId="55" totalsRowDxfId="54" dataCellStyle="Currency">
      <calculatedColumnFormula>Expenses7[[#This Row],[ACTUAL]]-Expenses7[[#This Row],[ESTIMATED]]</calculatedColumnFormula>
    </tableColumn>
  </tableColumns>
  <tableStyleInfo name="TableStyleLight13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EBF2D8-570C-4363-81B6-36C2257D3154}" name="Table5" displayName="Table5" ref="A2:C80" totalsRowShown="0" headerRowDxfId="53" dataDxfId="52">
  <autoFilter ref="A2:C80" xr:uid="{12EBF2D8-570C-4363-81B6-36C2257D3154}"/>
  <tableColumns count="3">
    <tableColumn id="1" xr3:uid="{39C924C7-C8BF-4FEA-81FD-C19D2CC62229}" name="Parent" dataDxfId="51"/>
    <tableColumn id="2" xr3:uid="{B552E78D-22CE-4F70-BEA5-B2F64FDB2C01}" name="Item" dataDxfId="50"/>
    <tableColumn id="3" xr3:uid="{9C42997B-6B78-4AAD-B2E3-F055AD05C1E6}" name="Income / Expense" dataDxfId="49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605108-D3DA-4F23-8E69-688C237F8253}" name="Income5" displayName="Income5" ref="A3:E18" totalsRowCount="1" headerRowDxfId="48" dataDxfId="46" totalsRowDxfId="45" headerRowBorderDxfId="47" headerRowCellStyle="Heading 1" dataCellStyle="Normal" totalsRowCellStyle="Normal">
  <autoFilter ref="A3:E17" xr:uid="{F8605108-D3DA-4F23-8E69-688C237F8253}"/>
  <tableColumns count="5">
    <tableColumn id="1" xr3:uid="{F7D6E45B-3F14-4216-8BA3-0ABE66D1D40B}" name="INCOME" totalsRowLabel="Total Income" dataDxfId="44" totalsRowDxfId="43" dataCellStyle="Input"/>
    <tableColumn id="2" xr3:uid="{724426D8-4F3A-4F3D-9A28-65A80BEDDD88}" name="ESTIMATED" totalsRowFunction="sum" dataDxfId="42" totalsRowDxfId="41" dataCellStyle="Currency"/>
    <tableColumn id="3" xr3:uid="{0550E494-C4FF-4DF4-B211-108B42CB1AA6}" name="ACTUAL" totalsRowFunction="sum" dataDxfId="40" totalsRowDxfId="39" dataCellStyle="Currency"/>
    <tableColumn id="5" xr3:uid="{42705ABB-2507-4A6D-8DA8-1F2E53964071}" name="TOP 5 AMOUNT" dataDxfId="38" totalsRowDxfId="37" dataCellStyle="Currency">
      <calculatedColumnFormula>Income5[[#This Row],[ACTUAL]]+(10^-6)*ROW(Income5[[#This Row],[ACTUAL]])</calculatedColumnFormula>
    </tableColumn>
    <tableColumn id="4" xr3:uid="{42CB5269-156F-4D8F-B5F1-87BDFF63EA11}" name="DIFFERENCE" totalsRowFunction="sum" dataDxfId="36" totalsRowDxfId="35" dataCellStyle="Currency">
      <calculatedColumnFormula>Income5[[#This Row],[ACTUAL]]-Income5[[#This Row],[ESTIMATED]]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56EC1B6-3E6F-4993-A4A4-2591454357F7}" name="Table28" displayName="Table28" ref="A5:E8" totalsRowCount="1" headerRowDxfId="34" dataDxfId="32" totalsRowDxfId="31" headerRowBorderDxfId="33" headerRowCellStyle="Heading 1">
  <autoFilter ref="A5:E7" xr:uid="{E56EC1B6-3E6F-4993-A4A4-2591454357F7}"/>
  <tableColumns count="5">
    <tableColumn id="1" xr3:uid="{1E01B0FA-C52B-445E-9C7A-AA750F2A7B89}" name="BUDGET TOTALS" totalsRowLabel="Balance (Income - Expenses)" dataDxfId="30" totalsRowDxfId="29" dataCellStyle="Input"/>
    <tableColumn id="2" xr3:uid="{329FCD0D-29D3-4055-B462-6BDF12AF29D9}" name="ESTIMATED" dataDxfId="28" totalsRowDxfId="27" dataCellStyle="Currency" totalsRowCellStyle="Currency"/>
    <tableColumn id="3" xr3:uid="{091E8F47-CE98-4E7E-8CF4-CB6EDCBDC1BD}" name="ACTUAL" dataDxfId="26" totalsRowDxfId="25" dataCellStyle="Currency" totalsRowCellStyle="Currency"/>
    <tableColumn id="4" xr3:uid="{222C218F-887E-414B-B501-F0F302851B0A}" name="DIFFERENCE" dataDxfId="24" totalsRowDxfId="23" dataCellStyle="Currency" totalsRowCellStyle="Currency"/>
    <tableColumn id="5" xr3:uid="{B0027C47-9892-45EF-B539-26CE6E9C06F0}" name="% DIFFERENCE" dataDxfId="22" totalsRowDxfId="21" dataCellStyle="Percent" totalsRowCellStyle="Percent"/>
  </tableColumns>
  <tableStyleInfo name="TableStyleLight13" showFirstColumn="0" showLastColumn="0" showRowStripes="0" showColumnStripes="0"/>
</table>
</file>

<file path=xl/theme/theme1.xml><?xml version="1.0" encoding="utf-8"?>
<a:theme xmlns:a="http://schemas.openxmlformats.org/drawingml/2006/main" name="Thatch">
  <a:themeElements>
    <a:clrScheme name="Custom 1">
      <a:dk1>
        <a:sysClr val="windowText" lastClr="000000"/>
      </a:dk1>
      <a:lt1>
        <a:sysClr val="window" lastClr="FFFFFF"/>
      </a:lt1>
      <a:dk2>
        <a:srgbClr val="C2C9D6"/>
      </a:dk2>
      <a:lt2>
        <a:srgbClr val="DBE3E9"/>
      </a:lt2>
      <a:accent1>
        <a:srgbClr val="A3978F"/>
      </a:accent1>
      <a:accent2>
        <a:srgbClr val="1B8381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C2C9D6"/>
      </a:hlink>
      <a:folHlink>
        <a:srgbClr val="C2C9D6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65E1-4A6F-4049-910C-3A87673EBBC3}">
  <dimension ref="A1:E21"/>
  <sheetViews>
    <sheetView zoomScale="80" zoomScaleNormal="80" zoomScaleSheetLayoutView="26" workbookViewId="0">
      <selection activeCell="J41" sqref="J41"/>
    </sheetView>
  </sheetViews>
  <sheetFormatPr defaultColWidth="18.625" defaultRowHeight="35.1" customHeight="1" x14ac:dyDescent="0.35"/>
  <cols>
    <col min="1" max="1" width="22.625" style="13" customWidth="1"/>
    <col min="2" max="5" width="22.625" style="12" customWidth="1"/>
    <col min="6" max="16384" width="18.625" style="12"/>
  </cols>
  <sheetData>
    <row r="1" spans="1:5" ht="75" customHeight="1" thickBot="1" x14ac:dyDescent="0.4">
      <c r="A1" s="66" t="s">
        <v>113</v>
      </c>
      <c r="B1" s="66"/>
      <c r="C1" s="66"/>
      <c r="D1" s="66"/>
      <c r="E1" s="66"/>
    </row>
    <row r="2" spans="1:5" ht="35.1" customHeight="1" thickTop="1" x14ac:dyDescent="0.35"/>
    <row r="3" spans="1:5" ht="39.950000000000003" customHeight="1" x14ac:dyDescent="0.35">
      <c r="A3" s="14" t="s">
        <v>14</v>
      </c>
      <c r="B3" s="15" t="s">
        <v>1</v>
      </c>
      <c r="C3" s="15" t="s">
        <v>2</v>
      </c>
      <c r="D3" s="15" t="s">
        <v>3</v>
      </c>
      <c r="E3" s="15" t="s">
        <v>4</v>
      </c>
    </row>
    <row r="4" spans="1:5" ht="39.950000000000003" customHeight="1" x14ac:dyDescent="0.35">
      <c r="A4" s="16" t="s">
        <v>15</v>
      </c>
      <c r="B4" s="20">
        <v>3000</v>
      </c>
      <c r="C4" s="18">
        <v>2500</v>
      </c>
      <c r="D4" s="22">
        <f>Expenses7[[#This Row],[ACTUAL]]+(10^-6)*ROW(Expenses7[[#This Row],[ACTUAL]])</f>
        <v>2500.000004</v>
      </c>
      <c r="E4" s="18">
        <f>Expenses7[[#This Row],[ACTUAL]]-Expenses7[[#This Row],[ESTIMATED]]</f>
        <v>-500</v>
      </c>
    </row>
    <row r="5" spans="1:5" ht="39.950000000000003" customHeight="1" x14ac:dyDescent="0.35">
      <c r="A5" s="16" t="s">
        <v>16</v>
      </c>
      <c r="B5" s="20">
        <v>2000</v>
      </c>
      <c r="C5" s="18">
        <v>2000</v>
      </c>
      <c r="D5" s="22">
        <f>Expenses7[[#This Row],[ACTUAL]]+(10^-6)*ROW(Expenses7[[#This Row],[ACTUAL]])</f>
        <v>2000.0000050000001</v>
      </c>
      <c r="E5" s="18">
        <f>Expenses7[[#This Row],[ACTUAL]]-Expenses7[[#This Row],[ESTIMATED]]</f>
        <v>0</v>
      </c>
    </row>
    <row r="6" spans="1:5" ht="39.950000000000003" customHeight="1" x14ac:dyDescent="0.35">
      <c r="A6" s="16" t="s">
        <v>17</v>
      </c>
      <c r="B6" s="20">
        <v>1500</v>
      </c>
      <c r="C6" s="18">
        <v>2175</v>
      </c>
      <c r="D6" s="22">
        <f>Expenses7[[#This Row],[ACTUAL]]+(10^-6)*ROW(Expenses7[[#This Row],[ACTUAL]])</f>
        <v>2175.0000060000002</v>
      </c>
      <c r="E6" s="18">
        <f>Expenses7[[#This Row],[ACTUAL]]-Expenses7[[#This Row],[ESTIMATED]]</f>
        <v>675</v>
      </c>
    </row>
    <row r="7" spans="1:5" ht="39.950000000000003" customHeight="1" x14ac:dyDescent="0.35">
      <c r="A7" s="16" t="s">
        <v>18</v>
      </c>
      <c r="B7" s="20">
        <v>1000</v>
      </c>
      <c r="C7" s="18">
        <v>2500</v>
      </c>
      <c r="D7" s="22">
        <f>Expenses7[[#This Row],[ACTUAL]]+(10^-6)*ROW(Expenses7[[#This Row],[ACTUAL]])</f>
        <v>2500.0000070000001</v>
      </c>
      <c r="E7" s="18">
        <f>Expenses7[[#This Row],[ACTUAL]]-Expenses7[[#This Row],[ESTIMATED]]</f>
        <v>1500</v>
      </c>
    </row>
    <row r="8" spans="1:5" ht="39.950000000000003" customHeight="1" x14ac:dyDescent="0.35">
      <c r="A8" s="16" t="s">
        <v>19</v>
      </c>
      <c r="B8" s="20">
        <v>500</v>
      </c>
      <c r="C8" s="18">
        <v>525</v>
      </c>
      <c r="D8" s="22">
        <f>Expenses7[[#This Row],[ACTUAL]]+(10^-6)*ROW(Expenses7[[#This Row],[ACTUAL]])</f>
        <v>525.00000799999998</v>
      </c>
      <c r="E8" s="18">
        <f>Expenses7[[#This Row],[ACTUAL]]-Expenses7[[#This Row],[ESTIMATED]]</f>
        <v>25</v>
      </c>
    </row>
    <row r="9" spans="1:5" ht="39.950000000000003" customHeight="1" x14ac:dyDescent="0.35">
      <c r="A9" s="16" t="s">
        <v>20</v>
      </c>
      <c r="B9" s="20">
        <v>1300</v>
      </c>
      <c r="C9" s="18">
        <v>1275</v>
      </c>
      <c r="D9" s="22">
        <f>Expenses7[[#This Row],[ACTUAL]]+(10^-6)*ROW(Expenses7[[#This Row],[ACTUAL]])</f>
        <v>1275.0000090000001</v>
      </c>
      <c r="E9" s="18">
        <f>Expenses7[[#This Row],[ACTUAL]]-Expenses7[[#This Row],[ESTIMATED]]</f>
        <v>-25</v>
      </c>
    </row>
    <row r="10" spans="1:5" ht="39.950000000000003" customHeight="1" x14ac:dyDescent="0.35">
      <c r="A10" s="16" t="s">
        <v>21</v>
      </c>
      <c r="B10" s="20">
        <v>4500</v>
      </c>
      <c r="C10" s="18">
        <v>4600</v>
      </c>
      <c r="D10" s="22">
        <f>Expenses7[[#This Row],[ACTUAL]]+(10^-6)*ROW(Expenses7[[#This Row],[ACTUAL]])</f>
        <v>4600.0000099999997</v>
      </c>
      <c r="E10" s="18">
        <f>Expenses7[[#This Row],[ACTUAL]]-Expenses7[[#This Row],[ESTIMATED]]</f>
        <v>100</v>
      </c>
    </row>
    <row r="11" spans="1:5" ht="39.950000000000003" customHeight="1" x14ac:dyDescent="0.35">
      <c r="A11" s="16" t="s">
        <v>22</v>
      </c>
      <c r="B11" s="20">
        <v>2000</v>
      </c>
      <c r="C11" s="18">
        <v>2200</v>
      </c>
      <c r="D11" s="22">
        <f>Expenses7[[#This Row],[ACTUAL]]+(10^-6)*ROW(Expenses7[[#This Row],[ACTUAL]])</f>
        <v>2200.0000110000001</v>
      </c>
      <c r="E11" s="18">
        <f>Expenses7[[#This Row],[ACTUAL]]-Expenses7[[#This Row],[ESTIMATED]]</f>
        <v>200</v>
      </c>
    </row>
    <row r="12" spans="1:5" ht="39.950000000000003" customHeight="1" x14ac:dyDescent="0.35">
      <c r="A12" s="16" t="s">
        <v>23</v>
      </c>
      <c r="B12" s="20">
        <v>1000</v>
      </c>
      <c r="C12" s="18">
        <v>800</v>
      </c>
      <c r="D12" s="22">
        <f>Expenses7[[#This Row],[ACTUAL]]+(10^-6)*ROW(Expenses7[[#This Row],[ACTUAL]])</f>
        <v>800.00001199999997</v>
      </c>
      <c r="E12" s="18">
        <f>Expenses7[[#This Row],[ACTUAL]]-Expenses7[[#This Row],[ESTIMATED]]</f>
        <v>-200</v>
      </c>
    </row>
    <row r="13" spans="1:5" ht="39.950000000000003" customHeight="1" x14ac:dyDescent="0.35">
      <c r="A13" s="16" t="s">
        <v>24</v>
      </c>
      <c r="B13" s="20">
        <v>800</v>
      </c>
      <c r="C13" s="18">
        <v>750</v>
      </c>
      <c r="D13" s="22">
        <f>Expenses7[[#This Row],[ACTUAL]]+(10^-6)*ROW(Expenses7[[#This Row],[ACTUAL]])</f>
        <v>750.00001299999997</v>
      </c>
      <c r="E13" s="18">
        <f>Expenses7[[#This Row],[ACTUAL]]-Expenses7[[#This Row],[ESTIMATED]]</f>
        <v>-50</v>
      </c>
    </row>
    <row r="14" spans="1:5" ht="39.950000000000003" customHeight="1" x14ac:dyDescent="0.35">
      <c r="A14" s="16" t="s">
        <v>25</v>
      </c>
      <c r="B14" s="20">
        <v>400</v>
      </c>
      <c r="C14" s="18">
        <v>350</v>
      </c>
      <c r="D14" s="22">
        <f>Expenses7[[#This Row],[ACTUAL]]+(10^-6)*ROW(Expenses7[[#This Row],[ACTUAL]])</f>
        <v>350.00001400000002</v>
      </c>
      <c r="E14" s="18">
        <f>Expenses7[[#This Row],[ACTUAL]]-Expenses7[[#This Row],[ESTIMATED]]</f>
        <v>-50</v>
      </c>
    </row>
    <row r="15" spans="1:5" ht="39.950000000000003" customHeight="1" x14ac:dyDescent="0.35">
      <c r="A15" s="16" t="s">
        <v>26</v>
      </c>
      <c r="B15" s="20">
        <v>4100</v>
      </c>
      <c r="C15" s="18">
        <v>1200</v>
      </c>
      <c r="D15" s="22">
        <f>Expenses7[[#This Row],[ACTUAL]]+(10^-6)*ROW(Expenses7[[#This Row],[ACTUAL]])</f>
        <v>1200.0000150000001</v>
      </c>
      <c r="E15" s="18">
        <f>Expenses7[[#This Row],[ACTUAL]]-Expenses7[[#This Row],[ESTIMATED]]</f>
        <v>-2900</v>
      </c>
    </row>
    <row r="16" spans="1:5" ht="39.950000000000003" customHeight="1" x14ac:dyDescent="0.35">
      <c r="A16" s="16" t="s">
        <v>27</v>
      </c>
      <c r="B16" s="20">
        <v>400</v>
      </c>
      <c r="C16" s="18">
        <v>350</v>
      </c>
      <c r="D16" s="22">
        <f>Expenses7[[#This Row],[ACTUAL]]+(10^-6)*ROW(Expenses7[[#This Row],[ACTUAL]])</f>
        <v>350.00001600000002</v>
      </c>
      <c r="E16" s="18">
        <f>Expenses7[[#This Row],[ACTUAL]]-Expenses7[[#This Row],[ESTIMATED]]</f>
        <v>-50</v>
      </c>
    </row>
    <row r="17" spans="1:5" ht="39.950000000000003" customHeight="1" x14ac:dyDescent="0.35">
      <c r="A17" s="24" t="s">
        <v>114</v>
      </c>
      <c r="B17" s="20">
        <v>400</v>
      </c>
      <c r="C17" s="18">
        <v>350</v>
      </c>
      <c r="D17" s="20">
        <f>Expenses7[[#This Row],[ACTUAL]]+(10^-6)*ROW(Expenses7[[#This Row],[ACTUAL]])</f>
        <v>350.00001700000001</v>
      </c>
      <c r="E17" s="25">
        <f>Expenses7[[#This Row],[ACTUAL]]-Expenses7[[#This Row],[ESTIMATED]]</f>
        <v>-50</v>
      </c>
    </row>
    <row r="18" spans="1:5" ht="39.950000000000003" customHeight="1" x14ac:dyDescent="0.35">
      <c r="A18" s="24" t="s">
        <v>114</v>
      </c>
      <c r="B18" s="20">
        <v>400</v>
      </c>
      <c r="C18" s="18">
        <v>350</v>
      </c>
      <c r="D18" s="20">
        <f>Expenses7[[#This Row],[ACTUAL]]+(10^-6)*ROW(Expenses7[[#This Row],[ACTUAL]])</f>
        <v>350.00001800000001</v>
      </c>
      <c r="E18" s="25">
        <f>Expenses7[[#This Row],[ACTUAL]]-Expenses7[[#This Row],[ESTIMATED]]</f>
        <v>-50</v>
      </c>
    </row>
    <row r="19" spans="1:5" ht="39.950000000000003" customHeight="1" x14ac:dyDescent="0.35">
      <c r="A19" s="24" t="s">
        <v>114</v>
      </c>
      <c r="B19" s="20">
        <v>400</v>
      </c>
      <c r="C19" s="18">
        <v>350</v>
      </c>
      <c r="D19" s="20">
        <f>Expenses7[[#This Row],[ACTUAL]]+(10^-6)*ROW(Expenses7[[#This Row],[ACTUAL]])</f>
        <v>350.00001900000001</v>
      </c>
      <c r="E19" s="25">
        <f>Expenses7[[#This Row],[ACTUAL]]-Expenses7[[#This Row],[ESTIMATED]]</f>
        <v>-50</v>
      </c>
    </row>
    <row r="20" spans="1:5" ht="39.950000000000003" customHeight="1" x14ac:dyDescent="0.35">
      <c r="A20" s="24" t="s">
        <v>114</v>
      </c>
      <c r="B20" s="20">
        <v>400</v>
      </c>
      <c r="C20" s="18">
        <v>350</v>
      </c>
      <c r="D20" s="20">
        <f>Expenses7[[#This Row],[ACTUAL]]+(10^-6)*ROW(Expenses7[[#This Row],[ACTUAL]])</f>
        <v>350.00002000000001</v>
      </c>
      <c r="E20" s="25">
        <f>Expenses7[[#This Row],[ACTUAL]]-Expenses7[[#This Row],[ESTIMATED]]</f>
        <v>-50</v>
      </c>
    </row>
    <row r="21" spans="1:5" ht="39.950000000000003" customHeight="1" x14ac:dyDescent="0.35">
      <c r="A21" s="17" t="s">
        <v>28</v>
      </c>
      <c r="B21" s="21">
        <f>SUBTOTAL(109,Expenses7[ESTIMATED])</f>
        <v>24100</v>
      </c>
      <c r="C21" s="19">
        <f>SUBTOTAL(109,Expenses7[ACTUAL])</f>
        <v>22625</v>
      </c>
      <c r="D21" s="23"/>
      <c r="E21" s="19">
        <f>SUBTOTAL(109,Expenses7[DIFFERENCE])</f>
        <v>-1475</v>
      </c>
    </row>
  </sheetData>
  <mergeCells count="1">
    <mergeCell ref="A1:E1"/>
  </mergeCells>
  <dataValidations count="1">
    <dataValidation allowBlank="1" showInputMessage="1" showErrorMessage="1" errorTitle="ALERT" error="This cell is automatically populated and should not be overwitten. Overwriting this cell would break calculations in this worksheet." sqref="E4:E20" xr:uid="{7B6725D6-C3B0-42E2-8ACB-9DD1AFF8965F}"/>
  </dataValidations>
  <pageMargins left="0.7" right="0.7" top="0.75" bottom="0.75" header="0.3" footer="0.3"/>
  <pageSetup scale="81" orientation="portrait" r:id="rId1"/>
  <colBreaks count="1" manualBreakCount="1">
    <brk id="5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D4625-21FC-4480-AC47-E7FFC342BED6}">
  <sheetPr>
    <tabColor theme="0" tint="-0.249977111117893"/>
  </sheetPr>
  <dimension ref="A2:C80"/>
  <sheetViews>
    <sheetView workbookViewId="0">
      <selection activeCell="B3" sqref="B3:B9"/>
    </sheetView>
  </sheetViews>
  <sheetFormatPr defaultRowHeight="17.25" x14ac:dyDescent="0.35"/>
  <cols>
    <col min="1" max="1" width="20.625" bestFit="1" customWidth="1"/>
    <col min="2" max="2" width="21.75" bestFit="1" customWidth="1"/>
    <col min="3" max="3" width="22.625" bestFit="1" customWidth="1"/>
  </cols>
  <sheetData>
    <row r="2" spans="1:3" x14ac:dyDescent="0.35">
      <c r="A2" s="1" t="s">
        <v>29</v>
      </c>
      <c r="B2" s="1" t="s">
        <v>30</v>
      </c>
      <c r="C2" s="1" t="s">
        <v>31</v>
      </c>
    </row>
    <row r="3" spans="1:3" x14ac:dyDescent="0.35">
      <c r="A3" s="2" t="s">
        <v>32</v>
      </c>
      <c r="B3" s="2" t="s">
        <v>5</v>
      </c>
      <c r="C3" s="2" t="s">
        <v>33</v>
      </c>
    </row>
    <row r="4" spans="1:3" x14ac:dyDescent="0.35">
      <c r="A4" s="2" t="s">
        <v>32</v>
      </c>
      <c r="B4" s="2" t="s">
        <v>6</v>
      </c>
      <c r="C4" s="2" t="s">
        <v>33</v>
      </c>
    </row>
    <row r="5" spans="1:3" x14ac:dyDescent="0.35">
      <c r="A5" s="2" t="s">
        <v>32</v>
      </c>
      <c r="B5" s="2" t="s">
        <v>7</v>
      </c>
      <c r="C5" s="2" t="s">
        <v>33</v>
      </c>
    </row>
    <row r="6" spans="1:3" x14ac:dyDescent="0.35">
      <c r="A6" s="2" t="s">
        <v>32</v>
      </c>
      <c r="B6" s="2" t="s">
        <v>8</v>
      </c>
      <c r="C6" s="2" t="s">
        <v>33</v>
      </c>
    </row>
    <row r="7" spans="1:3" x14ac:dyDescent="0.35">
      <c r="A7" s="2" t="s">
        <v>32</v>
      </c>
      <c r="B7" s="2" t="s">
        <v>9</v>
      </c>
      <c r="C7" s="2" t="s">
        <v>33</v>
      </c>
    </row>
    <row r="8" spans="1:3" x14ac:dyDescent="0.35">
      <c r="A8" s="2" t="s">
        <v>32</v>
      </c>
      <c r="B8" s="2" t="s">
        <v>10</v>
      </c>
      <c r="C8" s="2" t="s">
        <v>33</v>
      </c>
    </row>
    <row r="9" spans="1:3" x14ac:dyDescent="0.35">
      <c r="A9" s="2" t="s">
        <v>32</v>
      </c>
      <c r="B9" s="2" t="s">
        <v>11</v>
      </c>
      <c r="C9" s="2" t="s">
        <v>33</v>
      </c>
    </row>
    <row r="10" spans="1:3" x14ac:dyDescent="0.35">
      <c r="A10" s="2" t="s">
        <v>15</v>
      </c>
      <c r="B10" s="2" t="s">
        <v>34</v>
      </c>
      <c r="C10" s="2" t="s">
        <v>35</v>
      </c>
    </row>
    <row r="11" spans="1:3" x14ac:dyDescent="0.35">
      <c r="A11" s="2" t="s">
        <v>15</v>
      </c>
      <c r="B11" s="2" t="s">
        <v>36</v>
      </c>
      <c r="C11" s="2" t="s">
        <v>35</v>
      </c>
    </row>
    <row r="12" spans="1:3" x14ac:dyDescent="0.35">
      <c r="A12" s="2" t="s">
        <v>15</v>
      </c>
      <c r="B12" s="2" t="s">
        <v>37</v>
      </c>
      <c r="C12" s="2" t="s">
        <v>35</v>
      </c>
    </row>
    <row r="13" spans="1:3" x14ac:dyDescent="0.35">
      <c r="A13" s="2" t="s">
        <v>15</v>
      </c>
      <c r="B13" s="2" t="s">
        <v>38</v>
      </c>
      <c r="C13" s="2" t="s">
        <v>35</v>
      </c>
    </row>
    <row r="14" spans="1:3" x14ac:dyDescent="0.35">
      <c r="A14" s="2" t="s">
        <v>16</v>
      </c>
      <c r="B14" s="2" t="s">
        <v>39</v>
      </c>
      <c r="C14" s="2" t="s">
        <v>35</v>
      </c>
    </row>
    <row r="15" spans="1:3" x14ac:dyDescent="0.35">
      <c r="A15" s="2" t="s">
        <v>16</v>
      </c>
      <c r="B15" s="2" t="s">
        <v>40</v>
      </c>
      <c r="C15" s="2" t="s">
        <v>35</v>
      </c>
    </row>
    <row r="16" spans="1:3" x14ac:dyDescent="0.35">
      <c r="A16" s="2" t="s">
        <v>16</v>
      </c>
      <c r="B16" s="2" t="s">
        <v>41</v>
      </c>
      <c r="C16" s="2" t="s">
        <v>35</v>
      </c>
    </row>
    <row r="17" spans="1:3" x14ac:dyDescent="0.35">
      <c r="A17" s="2" t="s">
        <v>17</v>
      </c>
      <c r="B17" s="2" t="s">
        <v>42</v>
      </c>
      <c r="C17" s="2" t="s">
        <v>35</v>
      </c>
    </row>
    <row r="18" spans="1:3" x14ac:dyDescent="0.35">
      <c r="A18" s="2" t="s">
        <v>17</v>
      </c>
      <c r="B18" s="2" t="s">
        <v>43</v>
      </c>
      <c r="C18" s="2" t="s">
        <v>35</v>
      </c>
    </row>
    <row r="19" spans="1:3" x14ac:dyDescent="0.35">
      <c r="A19" s="2" t="s">
        <v>17</v>
      </c>
      <c r="B19" s="2" t="s">
        <v>44</v>
      </c>
      <c r="C19" s="2" t="s">
        <v>35</v>
      </c>
    </row>
    <row r="20" spans="1:3" x14ac:dyDescent="0.35">
      <c r="A20" s="2" t="s">
        <v>17</v>
      </c>
      <c r="B20" s="2" t="s">
        <v>45</v>
      </c>
      <c r="C20" s="2" t="s">
        <v>35</v>
      </c>
    </row>
    <row r="21" spans="1:3" x14ac:dyDescent="0.35">
      <c r="A21" s="2" t="s">
        <v>17</v>
      </c>
      <c r="B21" s="2" t="s">
        <v>46</v>
      </c>
      <c r="C21" s="2" t="s">
        <v>35</v>
      </c>
    </row>
    <row r="22" spans="1:3" x14ac:dyDescent="0.35">
      <c r="A22" s="2" t="s">
        <v>18</v>
      </c>
      <c r="B22" s="2" t="s">
        <v>47</v>
      </c>
      <c r="C22" s="2" t="s">
        <v>35</v>
      </c>
    </row>
    <row r="23" spans="1:3" x14ac:dyDescent="0.35">
      <c r="A23" s="2" t="s">
        <v>18</v>
      </c>
      <c r="B23" s="2" t="s">
        <v>48</v>
      </c>
      <c r="C23" s="2" t="s">
        <v>35</v>
      </c>
    </row>
    <row r="24" spans="1:3" x14ac:dyDescent="0.35">
      <c r="A24" s="2" t="s">
        <v>18</v>
      </c>
      <c r="B24" s="2" t="s">
        <v>49</v>
      </c>
      <c r="C24" s="2" t="s">
        <v>35</v>
      </c>
    </row>
    <row r="25" spans="1:3" x14ac:dyDescent="0.35">
      <c r="A25" s="2" t="s">
        <v>19</v>
      </c>
      <c r="B25" s="2" t="s">
        <v>50</v>
      </c>
      <c r="C25" s="2" t="s">
        <v>35</v>
      </c>
    </row>
    <row r="26" spans="1:3" x14ac:dyDescent="0.35">
      <c r="A26" s="2" t="s">
        <v>19</v>
      </c>
      <c r="B26" s="2" t="s">
        <v>51</v>
      </c>
      <c r="C26" s="2" t="s">
        <v>35</v>
      </c>
    </row>
    <row r="27" spans="1:3" x14ac:dyDescent="0.35">
      <c r="A27" s="2" t="s">
        <v>19</v>
      </c>
      <c r="B27" s="2" t="s">
        <v>52</v>
      </c>
      <c r="C27" s="2" t="s">
        <v>35</v>
      </c>
    </row>
    <row r="28" spans="1:3" x14ac:dyDescent="0.35">
      <c r="A28" s="2" t="s">
        <v>19</v>
      </c>
      <c r="B28" s="2" t="s">
        <v>53</v>
      </c>
      <c r="C28" s="2" t="s">
        <v>35</v>
      </c>
    </row>
    <row r="29" spans="1:3" x14ac:dyDescent="0.35">
      <c r="A29" s="2" t="s">
        <v>19</v>
      </c>
      <c r="B29" s="2" t="s">
        <v>54</v>
      </c>
      <c r="C29" s="2" t="s">
        <v>35</v>
      </c>
    </row>
    <row r="30" spans="1:3" x14ac:dyDescent="0.35">
      <c r="A30" s="2" t="s">
        <v>19</v>
      </c>
      <c r="B30" s="2" t="s">
        <v>55</v>
      </c>
      <c r="C30" s="2" t="s">
        <v>35</v>
      </c>
    </row>
    <row r="31" spans="1:3" x14ac:dyDescent="0.35">
      <c r="A31" s="2" t="s">
        <v>19</v>
      </c>
      <c r="B31" s="2" t="s">
        <v>56</v>
      </c>
      <c r="C31" s="2" t="s">
        <v>35</v>
      </c>
    </row>
    <row r="32" spans="1:3" x14ac:dyDescent="0.35">
      <c r="A32" s="2" t="s">
        <v>20</v>
      </c>
      <c r="B32" s="2" t="s">
        <v>57</v>
      </c>
      <c r="C32" s="2" t="s">
        <v>35</v>
      </c>
    </row>
    <row r="33" spans="1:3" x14ac:dyDescent="0.35">
      <c r="A33" s="2" t="s">
        <v>20</v>
      </c>
      <c r="B33" s="2" t="s">
        <v>58</v>
      </c>
      <c r="C33" s="2" t="s">
        <v>35</v>
      </c>
    </row>
    <row r="34" spans="1:3" x14ac:dyDescent="0.35">
      <c r="A34" s="2" t="s">
        <v>20</v>
      </c>
      <c r="B34" s="2" t="s">
        <v>59</v>
      </c>
      <c r="C34" s="2" t="s">
        <v>35</v>
      </c>
    </row>
    <row r="35" spans="1:3" x14ac:dyDescent="0.35">
      <c r="A35" s="2" t="s">
        <v>20</v>
      </c>
      <c r="B35" s="2" t="s">
        <v>60</v>
      </c>
      <c r="C35" s="2" t="s">
        <v>35</v>
      </c>
    </row>
    <row r="36" spans="1:3" x14ac:dyDescent="0.35">
      <c r="A36" s="2" t="s">
        <v>20</v>
      </c>
      <c r="B36" s="2" t="s">
        <v>61</v>
      </c>
      <c r="C36" s="2" t="s">
        <v>35</v>
      </c>
    </row>
    <row r="37" spans="1:3" x14ac:dyDescent="0.35">
      <c r="A37" s="2" t="s">
        <v>20</v>
      </c>
      <c r="B37" s="2" t="s">
        <v>62</v>
      </c>
      <c r="C37" s="2" t="s">
        <v>35</v>
      </c>
    </row>
    <row r="38" spans="1:3" x14ac:dyDescent="0.35">
      <c r="A38" s="2" t="s">
        <v>21</v>
      </c>
      <c r="B38" s="2" t="s">
        <v>63</v>
      </c>
      <c r="C38" s="2" t="s">
        <v>35</v>
      </c>
    </row>
    <row r="39" spans="1:3" x14ac:dyDescent="0.35">
      <c r="A39" s="2" t="s">
        <v>21</v>
      </c>
      <c r="B39" s="2" t="s">
        <v>64</v>
      </c>
      <c r="C39" s="2" t="s">
        <v>35</v>
      </c>
    </row>
    <row r="40" spans="1:3" x14ac:dyDescent="0.35">
      <c r="A40" s="2" t="s">
        <v>21</v>
      </c>
      <c r="B40" s="2" t="s">
        <v>65</v>
      </c>
      <c r="C40" s="2" t="s">
        <v>35</v>
      </c>
    </row>
    <row r="41" spans="1:3" x14ac:dyDescent="0.35">
      <c r="A41" s="2" t="s">
        <v>21</v>
      </c>
      <c r="B41" s="2" t="s">
        <v>66</v>
      </c>
      <c r="C41" s="2" t="s">
        <v>35</v>
      </c>
    </row>
    <row r="42" spans="1:3" x14ac:dyDescent="0.35">
      <c r="A42" s="2" t="s">
        <v>21</v>
      </c>
      <c r="B42" s="2" t="s">
        <v>67</v>
      </c>
      <c r="C42" s="2" t="s">
        <v>35</v>
      </c>
    </row>
    <row r="43" spans="1:3" x14ac:dyDescent="0.35">
      <c r="A43" s="2" t="s">
        <v>22</v>
      </c>
      <c r="B43" s="2" t="s">
        <v>68</v>
      </c>
      <c r="C43" s="2" t="s">
        <v>35</v>
      </c>
    </row>
    <row r="44" spans="1:3" x14ac:dyDescent="0.35">
      <c r="A44" s="2" t="s">
        <v>22</v>
      </c>
      <c r="B44" s="2" t="s">
        <v>69</v>
      </c>
      <c r="C44" s="2" t="s">
        <v>35</v>
      </c>
    </row>
    <row r="45" spans="1:3" x14ac:dyDescent="0.35">
      <c r="A45" s="2" t="s">
        <v>23</v>
      </c>
      <c r="B45" s="2" t="s">
        <v>70</v>
      </c>
      <c r="C45" s="2" t="s">
        <v>35</v>
      </c>
    </row>
    <row r="46" spans="1:3" x14ac:dyDescent="0.35">
      <c r="A46" s="2" t="s">
        <v>23</v>
      </c>
      <c r="B46" s="2" t="s">
        <v>71</v>
      </c>
      <c r="C46" s="2" t="s">
        <v>35</v>
      </c>
    </row>
    <row r="47" spans="1:3" x14ac:dyDescent="0.35">
      <c r="A47" s="2" t="s">
        <v>23</v>
      </c>
      <c r="B47" s="2" t="s">
        <v>72</v>
      </c>
      <c r="C47" s="2" t="s">
        <v>35</v>
      </c>
    </row>
    <row r="48" spans="1:3" x14ac:dyDescent="0.35">
      <c r="A48" s="2" t="s">
        <v>23</v>
      </c>
      <c r="B48" s="2" t="s">
        <v>73</v>
      </c>
      <c r="C48" s="2" t="s">
        <v>35</v>
      </c>
    </row>
    <row r="49" spans="1:3" x14ac:dyDescent="0.35">
      <c r="A49" s="2" t="s">
        <v>23</v>
      </c>
      <c r="B49" s="2" t="s">
        <v>74</v>
      </c>
      <c r="C49" s="2" t="s">
        <v>35</v>
      </c>
    </row>
    <row r="50" spans="1:3" x14ac:dyDescent="0.35">
      <c r="A50" s="2" t="s">
        <v>24</v>
      </c>
      <c r="B50" s="2" t="s">
        <v>75</v>
      </c>
      <c r="C50" s="2" t="s">
        <v>35</v>
      </c>
    </row>
    <row r="51" spans="1:3" x14ac:dyDescent="0.35">
      <c r="A51" s="2" t="s">
        <v>24</v>
      </c>
      <c r="B51" s="2" t="s">
        <v>76</v>
      </c>
      <c r="C51" s="2" t="s">
        <v>35</v>
      </c>
    </row>
    <row r="52" spans="1:3" x14ac:dyDescent="0.35">
      <c r="A52" s="2" t="s">
        <v>24</v>
      </c>
      <c r="B52" s="2" t="s">
        <v>77</v>
      </c>
      <c r="C52" s="2" t="s">
        <v>35</v>
      </c>
    </row>
    <row r="53" spans="1:3" x14ac:dyDescent="0.35">
      <c r="A53" s="2" t="s">
        <v>24</v>
      </c>
      <c r="B53" s="2" t="s">
        <v>78</v>
      </c>
      <c r="C53" s="2" t="s">
        <v>35</v>
      </c>
    </row>
    <row r="54" spans="1:3" x14ac:dyDescent="0.35">
      <c r="A54" s="2" t="s">
        <v>24</v>
      </c>
      <c r="B54" s="2" t="s">
        <v>79</v>
      </c>
      <c r="C54" s="2" t="s">
        <v>35</v>
      </c>
    </row>
    <row r="55" spans="1:3" x14ac:dyDescent="0.35">
      <c r="A55" s="2" t="s">
        <v>25</v>
      </c>
      <c r="B55" s="2" t="s">
        <v>80</v>
      </c>
      <c r="C55" s="2" t="s">
        <v>35</v>
      </c>
    </row>
    <row r="56" spans="1:3" x14ac:dyDescent="0.35">
      <c r="A56" s="2" t="s">
        <v>25</v>
      </c>
      <c r="B56" s="2" t="s">
        <v>81</v>
      </c>
      <c r="C56" s="2" t="s">
        <v>35</v>
      </c>
    </row>
    <row r="57" spans="1:3" x14ac:dyDescent="0.35">
      <c r="A57" s="2" t="s">
        <v>25</v>
      </c>
      <c r="B57" s="2" t="s">
        <v>82</v>
      </c>
      <c r="C57" s="2" t="s">
        <v>35</v>
      </c>
    </row>
    <row r="58" spans="1:3" x14ac:dyDescent="0.35">
      <c r="A58" s="2" t="s">
        <v>25</v>
      </c>
      <c r="B58" s="2" t="s">
        <v>83</v>
      </c>
      <c r="C58" s="2" t="s">
        <v>35</v>
      </c>
    </row>
    <row r="59" spans="1:3" x14ac:dyDescent="0.35">
      <c r="A59" s="2" t="s">
        <v>25</v>
      </c>
      <c r="B59" s="2" t="s">
        <v>84</v>
      </c>
      <c r="C59" s="2" t="s">
        <v>35</v>
      </c>
    </row>
    <row r="60" spans="1:3" x14ac:dyDescent="0.35">
      <c r="A60" s="2" t="s">
        <v>26</v>
      </c>
      <c r="B60" s="2" t="s">
        <v>85</v>
      </c>
      <c r="C60" s="2" t="s">
        <v>35</v>
      </c>
    </row>
    <row r="61" spans="1:3" x14ac:dyDescent="0.35">
      <c r="A61" s="2" t="s">
        <v>26</v>
      </c>
      <c r="B61" s="2" t="s">
        <v>86</v>
      </c>
      <c r="C61" s="2" t="s">
        <v>35</v>
      </c>
    </row>
    <row r="62" spans="1:3" x14ac:dyDescent="0.35">
      <c r="A62" s="2" t="s">
        <v>26</v>
      </c>
      <c r="B62" s="2" t="s">
        <v>87</v>
      </c>
      <c r="C62" s="2" t="s">
        <v>35</v>
      </c>
    </row>
    <row r="63" spans="1:3" x14ac:dyDescent="0.35">
      <c r="A63" s="2" t="s">
        <v>26</v>
      </c>
      <c r="B63" s="2" t="s">
        <v>88</v>
      </c>
      <c r="C63" s="2" t="s">
        <v>35</v>
      </c>
    </row>
    <row r="64" spans="1:3" x14ac:dyDescent="0.35">
      <c r="A64" s="2" t="s">
        <v>27</v>
      </c>
      <c r="B64" s="2" t="s">
        <v>89</v>
      </c>
      <c r="C64" s="2" t="s">
        <v>35</v>
      </c>
    </row>
    <row r="65" spans="1:3" x14ac:dyDescent="0.35">
      <c r="A65" s="2" t="s">
        <v>27</v>
      </c>
      <c r="B65" s="2" t="s">
        <v>90</v>
      </c>
      <c r="C65" s="2" t="s">
        <v>35</v>
      </c>
    </row>
    <row r="66" spans="1:3" x14ac:dyDescent="0.35">
      <c r="A66" s="2" t="s">
        <v>27</v>
      </c>
      <c r="B66" s="2" t="s">
        <v>91</v>
      </c>
      <c r="C66" s="2" t="s">
        <v>35</v>
      </c>
    </row>
    <row r="67" spans="1:3" x14ac:dyDescent="0.35">
      <c r="A67" s="2" t="s">
        <v>27</v>
      </c>
      <c r="B67" s="2" t="s">
        <v>92</v>
      </c>
      <c r="C67" s="2" t="s">
        <v>35</v>
      </c>
    </row>
    <row r="68" spans="1:3" x14ac:dyDescent="0.35">
      <c r="A68" s="2" t="s">
        <v>27</v>
      </c>
      <c r="B68" s="2" t="s">
        <v>93</v>
      </c>
      <c r="C68" s="2" t="s">
        <v>35</v>
      </c>
    </row>
    <row r="69" spans="1:3" x14ac:dyDescent="0.35">
      <c r="A69" s="2" t="s">
        <v>27</v>
      </c>
      <c r="B69" s="2" t="s">
        <v>94</v>
      </c>
      <c r="C69" s="2" t="s">
        <v>35</v>
      </c>
    </row>
    <row r="70" spans="1:3" x14ac:dyDescent="0.35">
      <c r="A70" s="2" t="s">
        <v>95</v>
      </c>
      <c r="B70" s="2" t="s">
        <v>96</v>
      </c>
      <c r="C70" s="2" t="s">
        <v>35</v>
      </c>
    </row>
    <row r="71" spans="1:3" x14ac:dyDescent="0.35">
      <c r="A71" s="2" t="s">
        <v>95</v>
      </c>
      <c r="B71" s="2" t="s">
        <v>97</v>
      </c>
      <c r="C71" s="2" t="s">
        <v>35</v>
      </c>
    </row>
    <row r="72" spans="1:3" x14ac:dyDescent="0.35">
      <c r="A72" s="2" t="s">
        <v>95</v>
      </c>
      <c r="B72" s="2" t="s">
        <v>98</v>
      </c>
      <c r="C72" s="2" t="s">
        <v>35</v>
      </c>
    </row>
    <row r="73" spans="1:3" x14ac:dyDescent="0.35">
      <c r="A73" s="2" t="s">
        <v>95</v>
      </c>
      <c r="B73" s="2" t="s">
        <v>99</v>
      </c>
      <c r="C73" s="2" t="s">
        <v>35</v>
      </c>
    </row>
    <row r="74" spans="1:3" x14ac:dyDescent="0.35">
      <c r="A74" s="2" t="s">
        <v>95</v>
      </c>
      <c r="B74" s="2" t="s">
        <v>100</v>
      </c>
      <c r="C74" s="2" t="s">
        <v>35</v>
      </c>
    </row>
    <row r="75" spans="1:3" x14ac:dyDescent="0.35">
      <c r="A75" s="2" t="s">
        <v>101</v>
      </c>
      <c r="B75" s="2" t="s">
        <v>102</v>
      </c>
      <c r="C75" s="2" t="s">
        <v>35</v>
      </c>
    </row>
    <row r="76" spans="1:3" x14ac:dyDescent="0.35">
      <c r="A76" s="2" t="s">
        <v>101</v>
      </c>
      <c r="B76" s="2" t="s">
        <v>103</v>
      </c>
      <c r="C76" s="2" t="s">
        <v>35</v>
      </c>
    </row>
    <row r="77" spans="1:3" x14ac:dyDescent="0.35">
      <c r="A77" s="2" t="s">
        <v>101</v>
      </c>
      <c r="B77" s="2" t="s">
        <v>104</v>
      </c>
      <c r="C77" s="2" t="s">
        <v>35</v>
      </c>
    </row>
    <row r="78" spans="1:3" x14ac:dyDescent="0.35">
      <c r="A78" s="2" t="s">
        <v>101</v>
      </c>
      <c r="B78" s="2" t="s">
        <v>105</v>
      </c>
      <c r="C78" s="2" t="s">
        <v>35</v>
      </c>
    </row>
    <row r="79" spans="1:3" x14ac:dyDescent="0.35">
      <c r="A79" s="2" t="s">
        <v>101</v>
      </c>
      <c r="B79" s="2" t="s">
        <v>106</v>
      </c>
      <c r="C79" s="2" t="s">
        <v>35</v>
      </c>
    </row>
    <row r="80" spans="1:3" x14ac:dyDescent="0.35">
      <c r="A80" s="2" t="s">
        <v>101</v>
      </c>
      <c r="B80" s="2" t="s">
        <v>106</v>
      </c>
      <c r="C80" s="2" t="s">
        <v>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9557E-A2A4-45A6-A2D3-EDB10AE342E1}">
  <dimension ref="A1:E18"/>
  <sheetViews>
    <sheetView zoomScaleNormal="100" workbookViewId="0">
      <selection sqref="A1:E1"/>
    </sheetView>
  </sheetViews>
  <sheetFormatPr defaultColWidth="20.625" defaultRowHeight="35.1" customHeight="1" x14ac:dyDescent="0.35"/>
  <cols>
    <col min="1" max="16384" width="20.625" style="3"/>
  </cols>
  <sheetData>
    <row r="1" spans="1:5" ht="75" customHeight="1" thickBot="1" x14ac:dyDescent="0.4">
      <c r="A1" s="66" t="s">
        <v>112</v>
      </c>
      <c r="B1" s="66"/>
      <c r="C1" s="66"/>
      <c r="D1" s="66"/>
      <c r="E1" s="66"/>
    </row>
    <row r="2" spans="1:5" ht="39.950000000000003" customHeight="1" thickTop="1" x14ac:dyDescent="0.35"/>
    <row r="3" spans="1:5" ht="39.950000000000003" customHeight="1" x14ac:dyDescent="0.35">
      <c r="A3" s="26" t="s">
        <v>0</v>
      </c>
      <c r="B3" s="27" t="s">
        <v>1</v>
      </c>
      <c r="C3" s="27" t="s">
        <v>2</v>
      </c>
      <c r="D3" s="27" t="s">
        <v>3</v>
      </c>
      <c r="E3" s="28" t="s">
        <v>4</v>
      </c>
    </row>
    <row r="4" spans="1:5" ht="39.950000000000003" customHeight="1" x14ac:dyDescent="0.35">
      <c r="A4" s="4" t="s">
        <v>5</v>
      </c>
      <c r="B4" s="8">
        <v>65000</v>
      </c>
      <c r="C4" s="6">
        <v>68000</v>
      </c>
      <c r="D4" s="10">
        <f>Income5[[#This Row],[ACTUAL]]+(10^-6)*ROW(Income5[[#This Row],[ACTUAL]])</f>
        <v>68000.000004000001</v>
      </c>
      <c r="E4" s="6">
        <f>Income5[[#This Row],[ACTUAL]]-Income5[[#This Row],[ESTIMATED]]</f>
        <v>3000</v>
      </c>
    </row>
    <row r="5" spans="1:5" ht="39.950000000000003" customHeight="1" x14ac:dyDescent="0.35">
      <c r="A5" s="4" t="s">
        <v>6</v>
      </c>
      <c r="B5" s="8">
        <v>10000</v>
      </c>
      <c r="C5" s="6">
        <v>12000</v>
      </c>
      <c r="D5" s="10">
        <f>Income5[[#This Row],[ACTUAL]]+(10^-6)*ROW(Income5[[#This Row],[ACTUAL]])</f>
        <v>12000.000005</v>
      </c>
      <c r="E5" s="6">
        <f>Income5[[#This Row],[ACTUAL]]-Income5[[#This Row],[ESTIMATED]]</f>
        <v>2000</v>
      </c>
    </row>
    <row r="6" spans="1:5" ht="39.950000000000003" customHeight="1" x14ac:dyDescent="0.35">
      <c r="A6" s="4" t="s">
        <v>7</v>
      </c>
      <c r="B6" s="8">
        <v>500</v>
      </c>
      <c r="C6" s="6">
        <v>0</v>
      </c>
      <c r="D6" s="10">
        <f>Income5[[#This Row],[ACTUAL]]+(10^-6)*ROW(Income5[[#This Row],[ACTUAL]])</f>
        <v>6.0000000000000002E-6</v>
      </c>
      <c r="E6" s="6">
        <f>Income5[[#This Row],[ACTUAL]]-Income5[[#This Row],[ESTIMATED]]</f>
        <v>-500</v>
      </c>
    </row>
    <row r="7" spans="1:5" ht="39.950000000000003" customHeight="1" x14ac:dyDescent="0.35">
      <c r="A7" s="4" t="s">
        <v>8</v>
      </c>
      <c r="B7" s="8">
        <v>0</v>
      </c>
      <c r="C7" s="6">
        <v>1000</v>
      </c>
      <c r="D7" s="10">
        <f>Income5[[#This Row],[ACTUAL]]+(10^-6)*ROW(Income5[[#This Row],[ACTUAL]])</f>
        <v>1000.000007</v>
      </c>
      <c r="E7" s="6">
        <f>Income5[[#This Row],[ACTUAL]]-Income5[[#This Row],[ESTIMATED]]</f>
        <v>1000</v>
      </c>
    </row>
    <row r="8" spans="1:5" ht="39.950000000000003" customHeight="1" x14ac:dyDescent="0.35">
      <c r="A8" s="4" t="s">
        <v>9</v>
      </c>
      <c r="B8" s="8">
        <v>0</v>
      </c>
      <c r="C8" s="6">
        <v>0</v>
      </c>
      <c r="D8" s="10">
        <f>Income5[[#This Row],[ACTUAL]]+(10^-6)*ROW(Income5[[#This Row],[ACTUAL]])</f>
        <v>7.9999999999999996E-6</v>
      </c>
      <c r="E8" s="6">
        <f>Income5[[#This Row],[ACTUAL]]-Income5[[#This Row],[ESTIMATED]]</f>
        <v>0</v>
      </c>
    </row>
    <row r="9" spans="1:5" ht="39.950000000000003" customHeight="1" x14ac:dyDescent="0.35">
      <c r="A9" s="4" t="s">
        <v>10</v>
      </c>
      <c r="B9" s="8">
        <v>0</v>
      </c>
      <c r="C9" s="6">
        <v>0</v>
      </c>
      <c r="D9" s="10">
        <f>Income5[[#This Row],[ACTUAL]]+(10^-6)*ROW(Income5[[#This Row],[ACTUAL]])</f>
        <v>9.0000000000000002E-6</v>
      </c>
      <c r="E9" s="6">
        <f>Income5[[#This Row],[ACTUAL]]-Income5[[#This Row],[ESTIMATED]]</f>
        <v>0</v>
      </c>
    </row>
    <row r="10" spans="1:5" ht="39.950000000000003" customHeight="1" x14ac:dyDescent="0.35">
      <c r="A10" s="4" t="s">
        <v>11</v>
      </c>
      <c r="B10" s="8">
        <v>0</v>
      </c>
      <c r="C10" s="6">
        <v>0</v>
      </c>
      <c r="D10" s="10">
        <f>Income5[[#This Row],[ACTUAL]]+(10^-6)*ROW(Income5[[#This Row],[ACTUAL]])</f>
        <v>9.9999999999999991E-6</v>
      </c>
      <c r="E10" s="6">
        <f>Income5[[#This Row],[ACTUAL]]-Income5[[#This Row],[ESTIMATED]]</f>
        <v>0</v>
      </c>
    </row>
    <row r="11" spans="1:5" ht="39.950000000000003" customHeight="1" x14ac:dyDescent="0.35">
      <c r="A11" s="4" t="s">
        <v>12</v>
      </c>
      <c r="B11" s="8">
        <v>3000</v>
      </c>
      <c r="C11" s="6">
        <v>3000</v>
      </c>
      <c r="D11" s="10">
        <f>Income5[[#This Row],[ACTUAL]]+(10^-6)*ROW(Income5[[#This Row],[ACTUAL]])</f>
        <v>3000.0000110000001</v>
      </c>
      <c r="E11" s="6">
        <f>Income5[[#This Row],[ACTUAL]]-Income5[[#This Row],[ESTIMATED]]</f>
        <v>0</v>
      </c>
    </row>
    <row r="12" spans="1:5" ht="39.950000000000003" customHeight="1" x14ac:dyDescent="0.35">
      <c r="A12" s="4" t="s">
        <v>12</v>
      </c>
      <c r="B12" s="8">
        <v>3000</v>
      </c>
      <c r="C12" s="6">
        <v>3000</v>
      </c>
      <c r="D12" s="10">
        <f>Income5[[#This Row],[ACTUAL]]+(10^-6)*ROW(Income5[[#This Row],[ACTUAL]])</f>
        <v>3000.000012</v>
      </c>
      <c r="E12" s="6">
        <f>Income5[[#This Row],[ACTUAL]]-Income5[[#This Row],[ESTIMATED]]</f>
        <v>0</v>
      </c>
    </row>
    <row r="13" spans="1:5" ht="39.950000000000003" customHeight="1" x14ac:dyDescent="0.35">
      <c r="A13" s="4" t="s">
        <v>12</v>
      </c>
      <c r="B13" s="8">
        <v>3000</v>
      </c>
      <c r="C13" s="6">
        <v>3000</v>
      </c>
      <c r="D13" s="10">
        <f>Income5[[#This Row],[ACTUAL]]+(10^-6)*ROW(Income5[[#This Row],[ACTUAL]])</f>
        <v>3000.0000129999999</v>
      </c>
      <c r="E13" s="6">
        <f>Income5[[#This Row],[ACTUAL]]-Income5[[#This Row],[ESTIMATED]]</f>
        <v>0</v>
      </c>
    </row>
    <row r="14" spans="1:5" ht="39.950000000000003" customHeight="1" x14ac:dyDescent="0.35">
      <c r="A14" s="4" t="s">
        <v>12</v>
      </c>
      <c r="B14" s="8">
        <v>3000</v>
      </c>
      <c r="C14" s="6">
        <v>3000</v>
      </c>
      <c r="D14" s="10">
        <f>Income5[[#This Row],[ACTUAL]]+(10^-6)*ROW(Income5[[#This Row],[ACTUAL]])</f>
        <v>3000.0000140000002</v>
      </c>
      <c r="E14" s="6">
        <f>Income5[[#This Row],[ACTUAL]]-Income5[[#This Row],[ESTIMATED]]</f>
        <v>0</v>
      </c>
    </row>
    <row r="15" spans="1:5" ht="39.950000000000003" customHeight="1" x14ac:dyDescent="0.35">
      <c r="A15" s="4" t="s">
        <v>12</v>
      </c>
      <c r="B15" s="8">
        <v>3000</v>
      </c>
      <c r="C15" s="6">
        <v>3000</v>
      </c>
      <c r="D15" s="10">
        <f>Income5[[#This Row],[ACTUAL]]+(10^-6)*ROW(Income5[[#This Row],[ACTUAL]])</f>
        <v>3000.0000150000001</v>
      </c>
      <c r="E15" s="6">
        <f>Income5[[#This Row],[ACTUAL]]-Income5[[#This Row],[ESTIMATED]]</f>
        <v>0</v>
      </c>
    </row>
    <row r="16" spans="1:5" ht="39.950000000000003" customHeight="1" x14ac:dyDescent="0.35">
      <c r="A16" s="4" t="s">
        <v>12</v>
      </c>
      <c r="B16" s="8">
        <v>3000</v>
      </c>
      <c r="C16" s="6">
        <v>3000</v>
      </c>
      <c r="D16" s="10">
        <f>Income5[[#This Row],[ACTUAL]]+(10^-6)*ROW(Income5[[#This Row],[ACTUAL]])</f>
        <v>3000.000016</v>
      </c>
      <c r="E16" s="6">
        <f>Income5[[#This Row],[ACTUAL]]-Income5[[#This Row],[ESTIMATED]]</f>
        <v>0</v>
      </c>
    </row>
    <row r="17" spans="1:5" ht="39.950000000000003" customHeight="1" x14ac:dyDescent="0.35">
      <c r="A17" s="4" t="s">
        <v>12</v>
      </c>
      <c r="B17" s="8">
        <v>3000</v>
      </c>
      <c r="C17" s="6">
        <v>3000</v>
      </c>
      <c r="D17" s="10">
        <f>Income5[[#This Row],[ACTUAL]]+(10^-6)*ROW(Income5[[#This Row],[ACTUAL]])</f>
        <v>3000.0000169999998</v>
      </c>
      <c r="E17" s="6">
        <f>Income5[[#This Row],[ACTUAL]]-Income5[[#This Row],[ESTIMATED]]</f>
        <v>0</v>
      </c>
    </row>
    <row r="18" spans="1:5" ht="39.950000000000003" customHeight="1" x14ac:dyDescent="0.35">
      <c r="A18" s="5" t="s">
        <v>13</v>
      </c>
      <c r="B18" s="9">
        <f>SUBTOTAL(109,Income5[ESTIMATED])</f>
        <v>96500</v>
      </c>
      <c r="C18" s="7">
        <f>SUBTOTAL(109,Income5[ACTUAL])</f>
        <v>102000</v>
      </c>
      <c r="D18" s="11"/>
      <c r="E18" s="7">
        <f>SUBTOTAL(109,Income5[DIFFERENCE])</f>
        <v>5500</v>
      </c>
    </row>
  </sheetData>
  <mergeCells count="1">
    <mergeCell ref="A1:E1"/>
  </mergeCells>
  <dataValidations count="1">
    <dataValidation allowBlank="1" showInputMessage="1" showErrorMessage="1" errorTitle="ALERT" error="This cell is automatically populated and should not be overwitten. Overwriting this cell would break calculations in this worksheet." sqref="E4:E17" xr:uid="{0EF67A42-7C58-48BA-9B03-230458D4DCE8}"/>
  </dataValidations>
  <pageMargins left="0.7" right="0.7" top="0.75" bottom="0.75" header="0.3" footer="0.3"/>
  <pageSetup scale="8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D4249-9A42-409D-A4E2-DDF149300F89}">
  <sheetPr>
    <pageSetUpPr fitToPage="1"/>
  </sheetPr>
  <dimension ref="A1:E17"/>
  <sheetViews>
    <sheetView tabSelected="1" view="pageBreakPreview" topLeftCell="A7" zoomScale="60" zoomScaleNormal="80" workbookViewId="0">
      <selection activeCell="G14" sqref="G14"/>
    </sheetView>
  </sheetViews>
  <sheetFormatPr defaultColWidth="20.625" defaultRowHeight="35.1" customHeight="1" x14ac:dyDescent="0.35"/>
  <cols>
    <col min="1" max="1" width="30.625" style="3" customWidth="1"/>
    <col min="2" max="16384" width="20.625" style="3"/>
  </cols>
  <sheetData>
    <row r="1" spans="1:5" ht="35.1" customHeight="1" x14ac:dyDescent="0.35">
      <c r="A1" s="72" t="s">
        <v>118</v>
      </c>
      <c r="B1" s="72"/>
      <c r="C1" s="72"/>
      <c r="D1" s="72"/>
      <c r="E1" s="72"/>
    </row>
    <row r="2" spans="1:5" ht="35.1" customHeight="1" thickBot="1" x14ac:dyDescent="0.4">
      <c r="A2" s="66"/>
      <c r="B2" s="66"/>
      <c r="C2" s="66"/>
      <c r="D2" s="66"/>
      <c r="E2" s="66"/>
    </row>
    <row r="3" spans="1:5" ht="35.1" customHeight="1" thickTop="1" x14ac:dyDescent="0.35"/>
    <row r="4" spans="1:5" ht="35.1" customHeight="1" x14ac:dyDescent="0.35">
      <c r="A4" s="67" t="s">
        <v>107</v>
      </c>
      <c r="B4" s="68"/>
      <c r="C4" s="68"/>
      <c r="D4" s="68"/>
      <c r="E4" s="69"/>
    </row>
    <row r="5" spans="1:5" ht="35.1" customHeight="1" thickBot="1" x14ac:dyDescent="0.4">
      <c r="A5" s="42" t="s">
        <v>108</v>
      </c>
      <c r="B5" s="43" t="s">
        <v>1</v>
      </c>
      <c r="C5" s="43" t="s">
        <v>2</v>
      </c>
      <c r="D5" s="43" t="s">
        <v>4</v>
      </c>
      <c r="E5" s="44" t="s">
        <v>109</v>
      </c>
    </row>
    <row r="6" spans="1:5" ht="35.1" customHeight="1" thickTop="1" x14ac:dyDescent="0.35">
      <c r="A6" s="58" t="s">
        <v>33</v>
      </c>
      <c r="B6" s="38"/>
      <c r="C6" s="61"/>
      <c r="D6" s="36"/>
      <c r="E6" s="64"/>
    </row>
    <row r="7" spans="1:5" ht="35.1" customHeight="1" x14ac:dyDescent="0.35">
      <c r="A7" s="59" t="s">
        <v>35</v>
      </c>
      <c r="B7" s="35"/>
      <c r="C7" s="62"/>
      <c r="D7" s="37"/>
      <c r="E7" s="65"/>
    </row>
    <row r="8" spans="1:5" ht="35.1" customHeight="1" x14ac:dyDescent="0.35">
      <c r="A8" s="60" t="s">
        <v>110</v>
      </c>
      <c r="B8" s="36"/>
      <c r="C8" s="63"/>
      <c r="D8" s="36"/>
      <c r="E8" s="64"/>
    </row>
    <row r="10" spans="1:5" ht="35.1" customHeight="1" x14ac:dyDescent="0.35">
      <c r="A10" s="67" t="s">
        <v>111</v>
      </c>
      <c r="B10" s="68"/>
      <c r="C10" s="68"/>
      <c r="D10" s="68"/>
      <c r="E10" s="69"/>
    </row>
    <row r="11" spans="1:5" s="41" customFormat="1" ht="35.1" customHeight="1" thickBot="1" x14ac:dyDescent="0.4">
      <c r="A11" s="70" t="s">
        <v>115</v>
      </c>
      <c r="B11" s="71"/>
      <c r="C11" s="73"/>
      <c r="D11" s="45" t="s">
        <v>116</v>
      </c>
      <c r="E11" s="46" t="s">
        <v>117</v>
      </c>
    </row>
    <row r="12" spans="1:5" ht="35.1" customHeight="1" thickTop="1" x14ac:dyDescent="0.35">
      <c r="A12" s="47"/>
      <c r="B12" s="48"/>
      <c r="C12" s="49"/>
      <c r="D12" s="29"/>
      <c r="E12" s="32"/>
    </row>
    <row r="13" spans="1:5" ht="35.1" customHeight="1" x14ac:dyDescent="0.35">
      <c r="A13" s="50"/>
      <c r="B13" s="51"/>
      <c r="C13" s="52"/>
      <c r="D13" s="30"/>
      <c r="E13" s="33"/>
    </row>
    <row r="14" spans="1:5" ht="35.1" customHeight="1" x14ac:dyDescent="0.35">
      <c r="A14" s="50"/>
      <c r="B14" s="51"/>
      <c r="C14" s="52"/>
      <c r="D14" s="30"/>
      <c r="E14" s="33"/>
    </row>
    <row r="15" spans="1:5" ht="35.1" customHeight="1" x14ac:dyDescent="0.35">
      <c r="A15" s="50"/>
      <c r="B15" s="51"/>
      <c r="C15" s="52"/>
      <c r="D15" s="30"/>
      <c r="E15" s="33"/>
    </row>
    <row r="16" spans="1:5" ht="35.1" customHeight="1" thickBot="1" x14ac:dyDescent="0.4">
      <c r="A16" s="53"/>
      <c r="B16" s="54"/>
      <c r="C16" s="55"/>
      <c r="D16" s="39"/>
      <c r="E16" s="40"/>
    </row>
    <row r="17" spans="1:5" ht="35.1" customHeight="1" thickTop="1" x14ac:dyDescent="0.35">
      <c r="A17" s="56"/>
      <c r="B17" s="57"/>
      <c r="C17" s="57"/>
      <c r="D17" s="31"/>
      <c r="E17" s="34"/>
    </row>
  </sheetData>
  <mergeCells count="4">
    <mergeCell ref="A4:E4"/>
    <mergeCell ref="A10:E10"/>
    <mergeCell ref="A11:C11"/>
    <mergeCell ref="A1:E2"/>
  </mergeCells>
  <phoneticPr fontId="21" type="noConversion"/>
  <conditionalFormatting sqref="B6:E6">
    <cfRule type="cellIs" dxfId="20" priority="21" operator="lessThan">
      <formula>0</formula>
    </cfRule>
  </conditionalFormatting>
  <conditionalFormatting sqref="B8:C8">
    <cfRule type="cellIs" dxfId="19" priority="20" operator="lessThan">
      <formula>0</formula>
    </cfRule>
  </conditionalFormatting>
  <conditionalFormatting sqref="B7:E7">
    <cfRule type="cellIs" dxfId="18" priority="19" operator="lessThan">
      <formula>0</formula>
    </cfRule>
  </conditionalFormatting>
  <conditionalFormatting sqref="E6:E8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E8">
    <cfRule type="cellIs" dxfId="15" priority="16" operator="lessThan">
      <formula>0</formula>
    </cfRule>
  </conditionalFormatting>
  <conditionalFormatting sqref="E6">
    <cfRule type="cellIs" dxfId="14" priority="14" operator="lessThan">
      <formula>0</formula>
    </cfRule>
    <cfRule type="cellIs" dxfId="13" priority="15" operator="greaterThan">
      <formula>0</formula>
    </cfRule>
  </conditionalFormatting>
  <conditionalFormatting sqref="E8">
    <cfRule type="cellIs" dxfId="12" priority="13" operator="lessThan">
      <formula>0</formula>
    </cfRule>
  </conditionalFormatting>
  <conditionalFormatting sqref="E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D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D8">
    <cfRule type="cellIs" dxfId="7" priority="8" operator="lessThan">
      <formula>0</formula>
    </cfRule>
  </conditionalFormatting>
  <conditionalFormatting sqref="D8">
    <cfRule type="cellIs" dxfId="6" priority="6" operator="greaterThan">
      <formula>0</formula>
    </cfRule>
    <cfRule type="cellIs" dxfId="5" priority="7" operator="lessThan">
      <formula>0</formula>
    </cfRule>
  </conditionalFormatting>
  <conditionalFormatting sqref="D7">
    <cfRule type="cellIs" dxfId="4" priority="4" operator="greaterThan">
      <formula>0</formula>
    </cfRule>
    <cfRule type="cellIs" dxfId="3" priority="5" operator="lessThan">
      <formula>0</formula>
    </cfRule>
  </conditionalFormatting>
  <conditionalFormatting sqref="D11">
    <cfRule type="cellIs" dxfId="2" priority="3" operator="lessThan">
      <formula>0</formula>
    </cfRule>
  </conditionalFormatting>
  <conditionalFormatting sqref="D12:E17">
    <cfRule type="cellIs" dxfId="1" priority="2" operator="lessThan">
      <formula>0</formula>
    </cfRule>
  </conditionalFormatting>
  <conditionalFormatting sqref="E12:E17">
    <cfRule type="cellIs" dxfId="0" priority="1" operator="lessThan">
      <formula>0</formula>
    </cfRule>
  </conditionalFormatting>
  <pageMargins left="0.7" right="0.7" top="0.75" bottom="0.75" header="0.3" footer="0.3"/>
  <pageSetup scale="81" fitToWidth="0" fitToHeight="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Inputs of Expense</vt:lpstr>
      <vt:lpstr>Categories</vt:lpstr>
      <vt:lpstr>Inputs of Income</vt:lpstr>
      <vt:lpstr>Budget Summary</vt:lpstr>
      <vt:lpstr>'Budget Summary'!Print_Area</vt:lpstr>
      <vt:lpstr>'Inputs of Expense'!Print_Area</vt:lpstr>
      <vt:lpstr>'Inputs of Income'!Print_Area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2022-01-03T23:29:59Z</dcterms:created>
  <dcterms:modified xsi:type="dcterms:W3CDTF">2022-10-08T05:40:36Z</dcterms:modified>
  <cp:category/>
  <cp:contentStatus/>
</cp:coreProperties>
</file>