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Couple Budget\"/>
    </mc:Choice>
  </mc:AlternateContent>
  <xr:revisionPtr revIDLastSave="1" documentId="13_ncr:1_{E98C1E28-FCD8-4290-87A4-6FEF58CC22EF}" xr6:coauthVersionLast="36" xr6:coauthVersionMax="47" xr10:uidLastSave="{9F4852DF-480C-4463-9B15-8A25B60775BB}"/>
  <bookViews>
    <workbookView xWindow="-120" yWindow="-120" windowWidth="20730" windowHeight="11310" xr2:uid="{059A6FB3-83FA-4D1E-82BA-52E84F719616}"/>
  </bookViews>
  <sheets>
    <sheet name="Budget" sheetId="1" r:id="rId1"/>
    <sheet name="Jan" sheetId="2" r:id="rId2"/>
    <sheet name="Feb" sheetId="3" r:id="rId3"/>
    <sheet name="Mar" sheetId="4" r:id="rId4"/>
    <sheet name="April" sheetId="5" r:id="rId5"/>
    <sheet name="May" sheetId="6" r:id="rId6"/>
    <sheet name="june" sheetId="7" r:id="rId7"/>
    <sheet name="July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externalReferences>
    <externalReference r:id="rId14"/>
  </externalReferences>
  <definedNames>
    <definedName name="_xlnm.Print_Area" localSheetId="0">Budget!$A$1:$D$45</definedName>
    <definedName name="_xlnm.Print_Area" localSheetId="2">Feb!$A$1:$N$49</definedName>
    <definedName name="_xlnm.Print_Area" localSheetId="1">Jan!$A$1:$N$49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3" l="1"/>
  <c r="N48" i="13"/>
  <c r="K48" i="13"/>
  <c r="G48" i="13"/>
  <c r="C48" i="13"/>
  <c r="C49" i="13" s="1"/>
  <c r="C47" i="13"/>
  <c r="N46" i="13"/>
  <c r="M46" i="13"/>
  <c r="K46" i="13"/>
  <c r="I46" i="13"/>
  <c r="G46" i="13"/>
  <c r="E46" i="13"/>
  <c r="C46" i="13"/>
  <c r="A46" i="13"/>
  <c r="N45" i="13"/>
  <c r="M45" i="13"/>
  <c r="K45" i="13"/>
  <c r="I45" i="13"/>
  <c r="G45" i="13"/>
  <c r="E45" i="13"/>
  <c r="C45" i="13"/>
  <c r="A45" i="13"/>
  <c r="N44" i="13"/>
  <c r="M44" i="13"/>
  <c r="K44" i="13"/>
  <c r="I44" i="13"/>
  <c r="G44" i="13"/>
  <c r="E44" i="13"/>
  <c r="C44" i="13"/>
  <c r="A44" i="13"/>
  <c r="N43" i="13"/>
  <c r="M43" i="13"/>
  <c r="K43" i="13"/>
  <c r="I43" i="13"/>
  <c r="G43" i="13"/>
  <c r="E43" i="13"/>
  <c r="C43" i="13"/>
  <c r="A43" i="13"/>
  <c r="H40" i="13"/>
  <c r="D40" i="13"/>
  <c r="K38" i="13"/>
  <c r="J38" i="13"/>
  <c r="I38" i="13"/>
  <c r="H38" i="13"/>
  <c r="G38" i="13"/>
  <c r="F38" i="13"/>
  <c r="E38" i="13"/>
  <c r="D38" i="13"/>
  <c r="L38" i="13" s="1"/>
  <c r="C38" i="13"/>
  <c r="B38" i="13"/>
  <c r="B39" i="13" s="1"/>
  <c r="K37" i="13"/>
  <c r="J37" i="13"/>
  <c r="I37" i="13"/>
  <c r="H37" i="13"/>
  <c r="G37" i="13"/>
  <c r="F37" i="13"/>
  <c r="E37" i="13"/>
  <c r="D37" i="13"/>
  <c r="C37" i="13"/>
  <c r="B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N7" i="13"/>
  <c r="N8" i="13" s="1"/>
  <c r="N9" i="13" s="1"/>
  <c r="N10" i="13" s="1"/>
  <c r="N11" i="13" s="1"/>
  <c r="N12" i="13" s="1"/>
  <c r="N13" i="13" s="1"/>
  <c r="N14" i="13" s="1"/>
  <c r="N15" i="13" s="1"/>
  <c r="N16" i="13" s="1"/>
  <c r="N17" i="13" s="1"/>
  <c r="N18" i="13" s="1"/>
  <c r="N19" i="13" s="1"/>
  <c r="N20" i="13" s="1"/>
  <c r="N21" i="13" s="1"/>
  <c r="N22" i="13" s="1"/>
  <c r="N23" i="13" s="1"/>
  <c r="N24" i="13" s="1"/>
  <c r="N25" i="13" s="1"/>
  <c r="N26" i="13" s="1"/>
  <c r="N27" i="13" s="1"/>
  <c r="N28" i="13" s="1"/>
  <c r="N29" i="13" s="1"/>
  <c r="N30" i="13" s="1"/>
  <c r="N31" i="13" s="1"/>
  <c r="N32" i="13" s="1"/>
  <c r="N33" i="13" s="1"/>
  <c r="N34" i="13" s="1"/>
  <c r="N35" i="13" s="1"/>
  <c r="N36" i="13" s="1"/>
  <c r="L7" i="13"/>
  <c r="N6" i="13"/>
  <c r="L6" i="13"/>
  <c r="L37" i="13" s="1"/>
  <c r="K5" i="13"/>
  <c r="K40" i="13" s="1"/>
  <c r="J5" i="13"/>
  <c r="J40" i="13" s="1"/>
  <c r="K47" i="13" s="1"/>
  <c r="I5" i="13"/>
  <c r="I40" i="13" s="1"/>
  <c r="H5" i="13"/>
  <c r="G5" i="13"/>
  <c r="G40" i="13" s="1"/>
  <c r="F5" i="13"/>
  <c r="F40" i="13" s="1"/>
  <c r="G47" i="13" s="1"/>
  <c r="E5" i="13"/>
  <c r="E40" i="13" s="1"/>
  <c r="D5" i="13"/>
  <c r="C5" i="13"/>
  <c r="C40" i="13" s="1"/>
  <c r="B5" i="13"/>
  <c r="B40" i="13" s="1"/>
  <c r="N48" i="12"/>
  <c r="K48" i="12"/>
  <c r="G48" i="12"/>
  <c r="G49" i="12" s="1"/>
  <c r="C48" i="12"/>
  <c r="C49" i="12" s="1"/>
  <c r="C47" i="12"/>
  <c r="N46" i="12"/>
  <c r="M46" i="12"/>
  <c r="K46" i="12"/>
  <c r="I46" i="12"/>
  <c r="G46" i="12"/>
  <c r="E46" i="12"/>
  <c r="C46" i="12"/>
  <c r="A46" i="12"/>
  <c r="N45" i="12"/>
  <c r="M45" i="12"/>
  <c r="K45" i="12"/>
  <c r="I45" i="12"/>
  <c r="G45" i="12"/>
  <c r="E45" i="12"/>
  <c r="C45" i="12"/>
  <c r="A45" i="12"/>
  <c r="N44" i="12"/>
  <c r="M44" i="12"/>
  <c r="K44" i="12"/>
  <c r="I44" i="12"/>
  <c r="G44" i="12"/>
  <c r="E44" i="12"/>
  <c r="C44" i="12"/>
  <c r="A44" i="12"/>
  <c r="N43" i="12"/>
  <c r="M43" i="12"/>
  <c r="K43" i="12"/>
  <c r="I43" i="12"/>
  <c r="G43" i="12"/>
  <c r="E43" i="12"/>
  <c r="C43" i="12"/>
  <c r="A43" i="12"/>
  <c r="H40" i="12"/>
  <c r="D40" i="12"/>
  <c r="K38" i="12"/>
  <c r="J38" i="12"/>
  <c r="I38" i="12"/>
  <c r="H38" i="12"/>
  <c r="G38" i="12"/>
  <c r="F38" i="12"/>
  <c r="E38" i="12"/>
  <c r="D38" i="12"/>
  <c r="L38" i="12" s="1"/>
  <c r="C38" i="12"/>
  <c r="B38" i="12"/>
  <c r="B39" i="12" s="1"/>
  <c r="K37" i="12"/>
  <c r="J37" i="12"/>
  <c r="I37" i="12"/>
  <c r="H37" i="12"/>
  <c r="G37" i="12"/>
  <c r="F37" i="12"/>
  <c r="E37" i="12"/>
  <c r="D37" i="12"/>
  <c r="C37" i="12"/>
  <c r="B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N7" i="12"/>
  <c r="N8" i="12" s="1"/>
  <c r="N9" i="12" s="1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N27" i="12" s="1"/>
  <c r="N28" i="12" s="1"/>
  <c r="N29" i="12" s="1"/>
  <c r="N30" i="12" s="1"/>
  <c r="N31" i="12" s="1"/>
  <c r="N32" i="12" s="1"/>
  <c r="N33" i="12" s="1"/>
  <c r="N34" i="12" s="1"/>
  <c r="N35" i="12" s="1"/>
  <c r="N36" i="12" s="1"/>
  <c r="L7" i="12"/>
  <c r="N6" i="12"/>
  <c r="L6" i="12"/>
  <c r="L37" i="12" s="1"/>
  <c r="K5" i="12"/>
  <c r="K40" i="12" s="1"/>
  <c r="J5" i="12"/>
  <c r="J40" i="12" s="1"/>
  <c r="K47" i="12" s="1"/>
  <c r="I5" i="12"/>
  <c r="I40" i="12" s="1"/>
  <c r="H5" i="12"/>
  <c r="G5" i="12"/>
  <c r="G40" i="12" s="1"/>
  <c r="F5" i="12"/>
  <c r="F40" i="12" s="1"/>
  <c r="G47" i="12" s="1"/>
  <c r="E5" i="12"/>
  <c r="E40" i="12" s="1"/>
  <c r="D5" i="12"/>
  <c r="C5" i="12"/>
  <c r="C40" i="12" s="1"/>
  <c r="B5" i="12"/>
  <c r="B40" i="12" s="1"/>
  <c r="N48" i="11"/>
  <c r="K48" i="11"/>
  <c r="G48" i="11"/>
  <c r="C48" i="11"/>
  <c r="C49" i="11" s="1"/>
  <c r="C47" i="11"/>
  <c r="N46" i="11"/>
  <c r="M46" i="11"/>
  <c r="K46" i="11"/>
  <c r="I46" i="11"/>
  <c r="G46" i="11"/>
  <c r="E46" i="11"/>
  <c r="C46" i="11"/>
  <c r="A46" i="11"/>
  <c r="N45" i="11"/>
  <c r="M45" i="11"/>
  <c r="K45" i="11"/>
  <c r="I45" i="11"/>
  <c r="G45" i="11"/>
  <c r="E45" i="11"/>
  <c r="C45" i="11"/>
  <c r="A45" i="11"/>
  <c r="N44" i="11"/>
  <c r="M44" i="11"/>
  <c r="K44" i="11"/>
  <c r="I44" i="11"/>
  <c r="G44" i="11"/>
  <c r="E44" i="11"/>
  <c r="C44" i="11"/>
  <c r="A44" i="11"/>
  <c r="N43" i="11"/>
  <c r="M43" i="11"/>
  <c r="K43" i="11"/>
  <c r="I43" i="11"/>
  <c r="G43" i="11"/>
  <c r="E43" i="11"/>
  <c r="C43" i="11"/>
  <c r="A43" i="11"/>
  <c r="H40" i="11"/>
  <c r="D40" i="11"/>
  <c r="K38" i="11"/>
  <c r="J38" i="11"/>
  <c r="I38" i="11"/>
  <c r="H38" i="11"/>
  <c r="G38" i="11"/>
  <c r="F38" i="11"/>
  <c r="E38" i="11"/>
  <c r="D38" i="11"/>
  <c r="L38" i="11" s="1"/>
  <c r="C38" i="11"/>
  <c r="B38" i="11"/>
  <c r="B39" i="11" s="1"/>
  <c r="K37" i="11"/>
  <c r="J37" i="11"/>
  <c r="I37" i="11"/>
  <c r="H37" i="11"/>
  <c r="G37" i="11"/>
  <c r="F37" i="11"/>
  <c r="E37" i="11"/>
  <c r="D37" i="11"/>
  <c r="C37" i="11"/>
  <c r="B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N7" i="11"/>
  <c r="N8" i="11" s="1"/>
  <c r="N9" i="11" s="1"/>
  <c r="N10" i="11" s="1"/>
  <c r="N11" i="11" s="1"/>
  <c r="N12" i="11" s="1"/>
  <c r="N13" i="11" s="1"/>
  <c r="N14" i="11" s="1"/>
  <c r="N15" i="11" s="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N34" i="11" s="1"/>
  <c r="N35" i="11" s="1"/>
  <c r="N36" i="11" s="1"/>
  <c r="L7" i="11"/>
  <c r="N6" i="11"/>
  <c r="L6" i="11"/>
  <c r="L37" i="11" s="1"/>
  <c r="K5" i="11"/>
  <c r="K40" i="11" s="1"/>
  <c r="J5" i="11"/>
  <c r="J40" i="11" s="1"/>
  <c r="K47" i="11" s="1"/>
  <c r="I5" i="11"/>
  <c r="I40" i="11" s="1"/>
  <c r="H5" i="11"/>
  <c r="G5" i="11"/>
  <c r="G40" i="11" s="1"/>
  <c r="F5" i="11"/>
  <c r="F40" i="11" s="1"/>
  <c r="G47" i="11" s="1"/>
  <c r="E5" i="11"/>
  <c r="E40" i="11" s="1"/>
  <c r="D5" i="11"/>
  <c r="C5" i="11"/>
  <c r="C40" i="11" s="1"/>
  <c r="B5" i="11"/>
  <c r="B40" i="11" s="1"/>
  <c r="N48" i="10"/>
  <c r="K48" i="10"/>
  <c r="G48" i="10"/>
  <c r="C48" i="10"/>
  <c r="C49" i="10" s="1"/>
  <c r="C47" i="10"/>
  <c r="N46" i="10"/>
  <c r="M46" i="10"/>
  <c r="K46" i="10"/>
  <c r="I46" i="10"/>
  <c r="G46" i="10"/>
  <c r="E46" i="10"/>
  <c r="C46" i="10"/>
  <c r="A46" i="10"/>
  <c r="N45" i="10"/>
  <c r="M45" i="10"/>
  <c r="K45" i="10"/>
  <c r="I45" i="10"/>
  <c r="G45" i="10"/>
  <c r="E45" i="10"/>
  <c r="C45" i="10"/>
  <c r="A45" i="10"/>
  <c r="N44" i="10"/>
  <c r="M44" i="10"/>
  <c r="K44" i="10"/>
  <c r="I44" i="10"/>
  <c r="G44" i="10"/>
  <c r="E44" i="10"/>
  <c r="C44" i="10"/>
  <c r="A44" i="10"/>
  <c r="N43" i="10"/>
  <c r="M43" i="10"/>
  <c r="K43" i="10"/>
  <c r="I43" i="10"/>
  <c r="G43" i="10"/>
  <c r="E43" i="10"/>
  <c r="C43" i="10"/>
  <c r="A43" i="10"/>
  <c r="H40" i="10"/>
  <c r="D40" i="10"/>
  <c r="K38" i="10"/>
  <c r="J38" i="10"/>
  <c r="I38" i="10"/>
  <c r="H38" i="10"/>
  <c r="G38" i="10"/>
  <c r="F38" i="10"/>
  <c r="E38" i="10"/>
  <c r="D38" i="10"/>
  <c r="L38" i="10" s="1"/>
  <c r="C38" i="10"/>
  <c r="B38" i="10"/>
  <c r="B39" i="10" s="1"/>
  <c r="K37" i="10"/>
  <c r="J37" i="10"/>
  <c r="I37" i="10"/>
  <c r="H37" i="10"/>
  <c r="G37" i="10"/>
  <c r="F37" i="10"/>
  <c r="E37" i="10"/>
  <c r="D37" i="10"/>
  <c r="C37" i="10"/>
  <c r="B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N7" i="10"/>
  <c r="N8" i="10" s="1"/>
  <c r="N9" i="10" s="1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N24" i="10" s="1"/>
  <c r="N25" i="10" s="1"/>
  <c r="N26" i="10" s="1"/>
  <c r="N27" i="10" s="1"/>
  <c r="N28" i="10" s="1"/>
  <c r="N29" i="10" s="1"/>
  <c r="N30" i="10" s="1"/>
  <c r="N31" i="10" s="1"/>
  <c r="N32" i="10" s="1"/>
  <c r="N33" i="10" s="1"/>
  <c r="N34" i="10" s="1"/>
  <c r="N35" i="10" s="1"/>
  <c r="N36" i="10" s="1"/>
  <c r="L7" i="10"/>
  <c r="N6" i="10"/>
  <c r="L6" i="10"/>
  <c r="L37" i="10" s="1"/>
  <c r="K5" i="10"/>
  <c r="K40" i="10" s="1"/>
  <c r="J5" i="10"/>
  <c r="J40" i="10" s="1"/>
  <c r="K47" i="10" s="1"/>
  <c r="I5" i="10"/>
  <c r="I40" i="10" s="1"/>
  <c r="H5" i="10"/>
  <c r="G5" i="10"/>
  <c r="G40" i="10" s="1"/>
  <c r="F5" i="10"/>
  <c r="F40" i="10" s="1"/>
  <c r="G47" i="10" s="1"/>
  <c r="E5" i="10"/>
  <c r="E40" i="10" s="1"/>
  <c r="D5" i="10"/>
  <c r="C5" i="10"/>
  <c r="C40" i="10" s="1"/>
  <c r="B5" i="10"/>
  <c r="B40" i="10" s="1"/>
  <c r="N48" i="9"/>
  <c r="K48" i="9"/>
  <c r="G48" i="9"/>
  <c r="C48" i="9"/>
  <c r="C49" i="9" s="1"/>
  <c r="C47" i="9"/>
  <c r="N46" i="9"/>
  <c r="M46" i="9"/>
  <c r="K46" i="9"/>
  <c r="I46" i="9"/>
  <c r="G46" i="9"/>
  <c r="E46" i="9"/>
  <c r="C46" i="9"/>
  <c r="A46" i="9"/>
  <c r="N45" i="9"/>
  <c r="M45" i="9"/>
  <c r="K45" i="9"/>
  <c r="I45" i="9"/>
  <c r="G45" i="9"/>
  <c r="E45" i="9"/>
  <c r="C45" i="9"/>
  <c r="A45" i="9"/>
  <c r="N44" i="9"/>
  <c r="M44" i="9"/>
  <c r="K44" i="9"/>
  <c r="I44" i="9"/>
  <c r="G44" i="9"/>
  <c r="E44" i="9"/>
  <c r="C44" i="9"/>
  <c r="A44" i="9"/>
  <c r="N43" i="9"/>
  <c r="M43" i="9"/>
  <c r="K43" i="9"/>
  <c r="I43" i="9"/>
  <c r="G43" i="9"/>
  <c r="E43" i="9"/>
  <c r="C43" i="9"/>
  <c r="A43" i="9"/>
  <c r="H40" i="9"/>
  <c r="D40" i="9"/>
  <c r="K38" i="9"/>
  <c r="J38" i="9"/>
  <c r="I38" i="9"/>
  <c r="H38" i="9"/>
  <c r="G38" i="9"/>
  <c r="F38" i="9"/>
  <c r="E38" i="9"/>
  <c r="D38" i="9"/>
  <c r="L38" i="9" s="1"/>
  <c r="C38" i="9"/>
  <c r="B38" i="9"/>
  <c r="B39" i="9" s="1"/>
  <c r="K37" i="9"/>
  <c r="J37" i="9"/>
  <c r="I37" i="9"/>
  <c r="H37" i="9"/>
  <c r="G37" i="9"/>
  <c r="F37" i="9"/>
  <c r="E37" i="9"/>
  <c r="D37" i="9"/>
  <c r="C37" i="9"/>
  <c r="B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N7" i="9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L7" i="9"/>
  <c r="N6" i="9"/>
  <c r="L6" i="9"/>
  <c r="L37" i="9" s="1"/>
  <c r="K5" i="9"/>
  <c r="K40" i="9" s="1"/>
  <c r="J5" i="9"/>
  <c r="J40" i="9" s="1"/>
  <c r="K47" i="9" s="1"/>
  <c r="I5" i="9"/>
  <c r="I40" i="9" s="1"/>
  <c r="H5" i="9"/>
  <c r="G5" i="9"/>
  <c r="G40" i="9" s="1"/>
  <c r="F5" i="9"/>
  <c r="F40" i="9" s="1"/>
  <c r="G47" i="9" s="1"/>
  <c r="E5" i="9"/>
  <c r="E40" i="9" s="1"/>
  <c r="D5" i="9"/>
  <c r="C5" i="9"/>
  <c r="C40" i="9" s="1"/>
  <c r="B5" i="9"/>
  <c r="B40" i="9" s="1"/>
  <c r="N48" i="8"/>
  <c r="K48" i="8"/>
  <c r="G48" i="8"/>
  <c r="C48" i="8"/>
  <c r="C49" i="8" s="1"/>
  <c r="C47" i="8"/>
  <c r="N46" i="8"/>
  <c r="M46" i="8"/>
  <c r="K46" i="8"/>
  <c r="I46" i="8"/>
  <c r="G46" i="8"/>
  <c r="E46" i="8"/>
  <c r="C46" i="8"/>
  <c r="A46" i="8"/>
  <c r="N45" i="8"/>
  <c r="M45" i="8"/>
  <c r="K45" i="8"/>
  <c r="I45" i="8"/>
  <c r="G45" i="8"/>
  <c r="E45" i="8"/>
  <c r="C45" i="8"/>
  <c r="A45" i="8"/>
  <c r="N44" i="8"/>
  <c r="M44" i="8"/>
  <c r="K44" i="8"/>
  <c r="I44" i="8"/>
  <c r="G44" i="8"/>
  <c r="E44" i="8"/>
  <c r="C44" i="8"/>
  <c r="A44" i="8"/>
  <c r="N43" i="8"/>
  <c r="M43" i="8"/>
  <c r="K43" i="8"/>
  <c r="I43" i="8"/>
  <c r="G43" i="8"/>
  <c r="E43" i="8"/>
  <c r="C43" i="8"/>
  <c r="A43" i="8"/>
  <c r="H40" i="8"/>
  <c r="D40" i="8"/>
  <c r="K38" i="8"/>
  <c r="J38" i="8"/>
  <c r="I38" i="8"/>
  <c r="H38" i="8"/>
  <c r="G38" i="8"/>
  <c r="F38" i="8"/>
  <c r="E38" i="8"/>
  <c r="D38" i="8"/>
  <c r="L38" i="8" s="1"/>
  <c r="C38" i="8"/>
  <c r="B38" i="8"/>
  <c r="B39" i="8" s="1"/>
  <c r="K37" i="8"/>
  <c r="J37" i="8"/>
  <c r="I37" i="8"/>
  <c r="H37" i="8"/>
  <c r="G37" i="8"/>
  <c r="F37" i="8"/>
  <c r="E37" i="8"/>
  <c r="D37" i="8"/>
  <c r="C37" i="8"/>
  <c r="B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N7" i="8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N34" i="8" s="1"/>
  <c r="N35" i="8" s="1"/>
  <c r="N36" i="8" s="1"/>
  <c r="L7" i="8"/>
  <c r="N6" i="8"/>
  <c r="L6" i="8"/>
  <c r="L37" i="8" s="1"/>
  <c r="K5" i="8"/>
  <c r="K40" i="8" s="1"/>
  <c r="J5" i="8"/>
  <c r="J40" i="8" s="1"/>
  <c r="K47" i="8" s="1"/>
  <c r="I5" i="8"/>
  <c r="I40" i="8" s="1"/>
  <c r="H5" i="8"/>
  <c r="G5" i="8"/>
  <c r="G40" i="8" s="1"/>
  <c r="F5" i="8"/>
  <c r="F40" i="8" s="1"/>
  <c r="G47" i="8" s="1"/>
  <c r="E5" i="8"/>
  <c r="E40" i="8" s="1"/>
  <c r="D5" i="8"/>
  <c r="C5" i="8"/>
  <c r="C40" i="8" s="1"/>
  <c r="B5" i="8"/>
  <c r="B40" i="8" s="1"/>
  <c r="N48" i="7"/>
  <c r="K48" i="7"/>
  <c r="G48" i="7"/>
  <c r="G49" i="7" s="1"/>
  <c r="C48" i="7"/>
  <c r="C49" i="7" s="1"/>
  <c r="C47" i="7"/>
  <c r="N46" i="7"/>
  <c r="M46" i="7"/>
  <c r="K46" i="7"/>
  <c r="I46" i="7"/>
  <c r="G46" i="7"/>
  <c r="E46" i="7"/>
  <c r="C46" i="7"/>
  <c r="A46" i="7"/>
  <c r="N45" i="7"/>
  <c r="M45" i="7"/>
  <c r="K45" i="7"/>
  <c r="I45" i="7"/>
  <c r="G45" i="7"/>
  <c r="E45" i="7"/>
  <c r="C45" i="7"/>
  <c r="A45" i="7"/>
  <c r="N44" i="7"/>
  <c r="M44" i="7"/>
  <c r="K44" i="7"/>
  <c r="I44" i="7"/>
  <c r="G44" i="7"/>
  <c r="E44" i="7"/>
  <c r="C44" i="7"/>
  <c r="A44" i="7"/>
  <c r="N43" i="7"/>
  <c r="M43" i="7"/>
  <c r="K43" i="7"/>
  <c r="I43" i="7"/>
  <c r="G43" i="7"/>
  <c r="E43" i="7"/>
  <c r="C43" i="7"/>
  <c r="A43" i="7"/>
  <c r="I40" i="7"/>
  <c r="H40" i="7"/>
  <c r="E40" i="7"/>
  <c r="D40" i="7"/>
  <c r="B39" i="7"/>
  <c r="K38" i="7"/>
  <c r="J38" i="7"/>
  <c r="I38" i="7"/>
  <c r="H38" i="7"/>
  <c r="G38" i="7"/>
  <c r="F38" i="7"/>
  <c r="E38" i="7"/>
  <c r="D38" i="7"/>
  <c r="L38" i="7" s="1"/>
  <c r="C38" i="7"/>
  <c r="B38" i="7"/>
  <c r="K37" i="7"/>
  <c r="J37" i="7"/>
  <c r="I37" i="7"/>
  <c r="H37" i="7"/>
  <c r="G37" i="7"/>
  <c r="F37" i="7"/>
  <c r="E37" i="7"/>
  <c r="D37" i="7"/>
  <c r="C37" i="7"/>
  <c r="B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N7" i="7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L7" i="7"/>
  <c r="N6" i="7"/>
  <c r="L6" i="7"/>
  <c r="L37" i="7" s="1"/>
  <c r="K5" i="7"/>
  <c r="K40" i="7" s="1"/>
  <c r="J5" i="7"/>
  <c r="J40" i="7" s="1"/>
  <c r="K47" i="7" s="1"/>
  <c r="I5" i="7"/>
  <c r="H5" i="7"/>
  <c r="G5" i="7"/>
  <c r="G40" i="7" s="1"/>
  <c r="F5" i="7"/>
  <c r="F40" i="7" s="1"/>
  <c r="G47" i="7" s="1"/>
  <c r="E5" i="7"/>
  <c r="D5" i="7"/>
  <c r="C5" i="7"/>
  <c r="C40" i="7" s="1"/>
  <c r="B5" i="7"/>
  <c r="B40" i="7" s="1"/>
  <c r="N48" i="6"/>
  <c r="K48" i="6"/>
  <c r="G48" i="6"/>
  <c r="C48" i="6"/>
  <c r="C49" i="6" s="1"/>
  <c r="C47" i="6"/>
  <c r="N46" i="6"/>
  <c r="M46" i="6"/>
  <c r="K46" i="6"/>
  <c r="I46" i="6"/>
  <c r="G46" i="6"/>
  <c r="E46" i="6"/>
  <c r="C46" i="6"/>
  <c r="A46" i="6"/>
  <c r="N45" i="6"/>
  <c r="M45" i="6"/>
  <c r="K45" i="6"/>
  <c r="I45" i="6"/>
  <c r="G45" i="6"/>
  <c r="E45" i="6"/>
  <c r="C45" i="6"/>
  <c r="A45" i="6"/>
  <c r="N44" i="6"/>
  <c r="M44" i="6"/>
  <c r="K44" i="6"/>
  <c r="I44" i="6"/>
  <c r="G44" i="6"/>
  <c r="E44" i="6"/>
  <c r="C44" i="6"/>
  <c r="A44" i="6"/>
  <c r="N43" i="6"/>
  <c r="M43" i="6"/>
  <c r="K43" i="6"/>
  <c r="I43" i="6"/>
  <c r="G43" i="6"/>
  <c r="E43" i="6"/>
  <c r="C43" i="6"/>
  <c r="A43" i="6"/>
  <c r="H40" i="6"/>
  <c r="D40" i="6"/>
  <c r="L38" i="6"/>
  <c r="K38" i="6"/>
  <c r="J38" i="6"/>
  <c r="I38" i="6"/>
  <c r="H38" i="6"/>
  <c r="G38" i="6"/>
  <c r="F38" i="6"/>
  <c r="E38" i="6"/>
  <c r="D38" i="6"/>
  <c r="C38" i="6"/>
  <c r="B38" i="6"/>
  <c r="B39" i="6" s="1"/>
  <c r="K37" i="6"/>
  <c r="J37" i="6"/>
  <c r="I37" i="6"/>
  <c r="H37" i="6"/>
  <c r="G37" i="6"/>
  <c r="F37" i="6"/>
  <c r="E37" i="6"/>
  <c r="D37" i="6"/>
  <c r="C37" i="6"/>
  <c r="B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N7" i="6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L7" i="6"/>
  <c r="N6" i="6"/>
  <c r="L6" i="6"/>
  <c r="L37" i="6" s="1"/>
  <c r="K5" i="6"/>
  <c r="K40" i="6" s="1"/>
  <c r="J5" i="6"/>
  <c r="J40" i="6" s="1"/>
  <c r="K47" i="6" s="1"/>
  <c r="I5" i="6"/>
  <c r="I40" i="6" s="1"/>
  <c r="H5" i="6"/>
  <c r="G5" i="6"/>
  <c r="G40" i="6" s="1"/>
  <c r="F5" i="6"/>
  <c r="F40" i="6" s="1"/>
  <c r="G47" i="6" s="1"/>
  <c r="E5" i="6"/>
  <c r="E40" i="6" s="1"/>
  <c r="D5" i="6"/>
  <c r="C5" i="6"/>
  <c r="C40" i="6" s="1"/>
  <c r="B5" i="6"/>
  <c r="B40" i="6" s="1"/>
  <c r="N48" i="5"/>
  <c r="K48" i="5"/>
  <c r="G48" i="5"/>
  <c r="G49" i="5" s="1"/>
  <c r="C48" i="5"/>
  <c r="C49" i="5" s="1"/>
  <c r="C47" i="5"/>
  <c r="N46" i="5"/>
  <c r="M46" i="5"/>
  <c r="K46" i="5"/>
  <c r="I46" i="5"/>
  <c r="G46" i="5"/>
  <c r="E46" i="5"/>
  <c r="C46" i="5"/>
  <c r="A46" i="5"/>
  <c r="N45" i="5"/>
  <c r="M45" i="5"/>
  <c r="K45" i="5"/>
  <c r="I45" i="5"/>
  <c r="G45" i="5"/>
  <c r="E45" i="5"/>
  <c r="C45" i="5"/>
  <c r="A45" i="5"/>
  <c r="N44" i="5"/>
  <c r="M44" i="5"/>
  <c r="K44" i="5"/>
  <c r="I44" i="5"/>
  <c r="G44" i="5"/>
  <c r="E44" i="5"/>
  <c r="C44" i="5"/>
  <c r="A44" i="5"/>
  <c r="N43" i="5"/>
  <c r="M43" i="5"/>
  <c r="K43" i="5"/>
  <c r="I43" i="5"/>
  <c r="G43" i="5"/>
  <c r="E43" i="5"/>
  <c r="C43" i="5"/>
  <c r="A43" i="5"/>
  <c r="I40" i="5"/>
  <c r="H40" i="5"/>
  <c r="E40" i="5"/>
  <c r="D40" i="5"/>
  <c r="B39" i="5"/>
  <c r="K38" i="5"/>
  <c r="J38" i="5"/>
  <c r="I38" i="5"/>
  <c r="H38" i="5"/>
  <c r="G38" i="5"/>
  <c r="F38" i="5"/>
  <c r="E38" i="5"/>
  <c r="D38" i="5"/>
  <c r="L38" i="5" s="1"/>
  <c r="C38" i="5"/>
  <c r="B38" i="5"/>
  <c r="K37" i="5"/>
  <c r="J37" i="5"/>
  <c r="I37" i="5"/>
  <c r="H37" i="5"/>
  <c r="G37" i="5"/>
  <c r="F37" i="5"/>
  <c r="E37" i="5"/>
  <c r="D37" i="5"/>
  <c r="C37" i="5"/>
  <c r="B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N7" i="5"/>
  <c r="N8" i="5" s="1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L7" i="5"/>
  <c r="N6" i="5"/>
  <c r="L6" i="5"/>
  <c r="L37" i="5" s="1"/>
  <c r="K5" i="5"/>
  <c r="K40" i="5" s="1"/>
  <c r="J5" i="5"/>
  <c r="J40" i="5" s="1"/>
  <c r="K47" i="5" s="1"/>
  <c r="I5" i="5"/>
  <c r="H5" i="5"/>
  <c r="G5" i="5"/>
  <c r="G40" i="5" s="1"/>
  <c r="F5" i="5"/>
  <c r="F40" i="5" s="1"/>
  <c r="G47" i="5" s="1"/>
  <c r="E5" i="5"/>
  <c r="D5" i="5"/>
  <c r="C5" i="5"/>
  <c r="C40" i="5" s="1"/>
  <c r="B5" i="5"/>
  <c r="B40" i="5" s="1"/>
  <c r="N48" i="4"/>
  <c r="K48" i="4"/>
  <c r="G48" i="4"/>
  <c r="G49" i="4" s="1"/>
  <c r="C48" i="4"/>
  <c r="C49" i="4" s="1"/>
  <c r="C47" i="4"/>
  <c r="N46" i="4"/>
  <c r="M46" i="4"/>
  <c r="K46" i="4"/>
  <c r="I46" i="4"/>
  <c r="G46" i="4"/>
  <c r="E46" i="4"/>
  <c r="C46" i="4"/>
  <c r="A46" i="4"/>
  <c r="N45" i="4"/>
  <c r="M45" i="4"/>
  <c r="K45" i="4"/>
  <c r="I45" i="4"/>
  <c r="G45" i="4"/>
  <c r="E45" i="4"/>
  <c r="C45" i="4"/>
  <c r="A45" i="4"/>
  <c r="N44" i="4"/>
  <c r="M44" i="4"/>
  <c r="K44" i="4"/>
  <c r="I44" i="4"/>
  <c r="G44" i="4"/>
  <c r="E44" i="4"/>
  <c r="C44" i="4"/>
  <c r="A44" i="4"/>
  <c r="N43" i="4"/>
  <c r="M43" i="4"/>
  <c r="K43" i="4"/>
  <c r="I43" i="4"/>
  <c r="G43" i="4"/>
  <c r="E43" i="4"/>
  <c r="C43" i="4"/>
  <c r="A43" i="4"/>
  <c r="H40" i="4"/>
  <c r="D40" i="4"/>
  <c r="K38" i="4"/>
  <c r="J38" i="4"/>
  <c r="I38" i="4"/>
  <c r="H38" i="4"/>
  <c r="G38" i="4"/>
  <c r="F38" i="4"/>
  <c r="E38" i="4"/>
  <c r="D38" i="4"/>
  <c r="L38" i="4" s="1"/>
  <c r="C38" i="4"/>
  <c r="B38" i="4"/>
  <c r="B39" i="4" s="1"/>
  <c r="K37" i="4"/>
  <c r="J37" i="4"/>
  <c r="I37" i="4"/>
  <c r="H37" i="4"/>
  <c r="G37" i="4"/>
  <c r="F37" i="4"/>
  <c r="E37" i="4"/>
  <c r="D37" i="4"/>
  <c r="C37" i="4"/>
  <c r="B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N7" i="4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L7" i="4"/>
  <c r="N6" i="4"/>
  <c r="L6" i="4"/>
  <c r="L37" i="4" s="1"/>
  <c r="K5" i="4"/>
  <c r="K40" i="4" s="1"/>
  <c r="J5" i="4"/>
  <c r="J40" i="4" s="1"/>
  <c r="K47" i="4" s="1"/>
  <c r="I5" i="4"/>
  <c r="I40" i="4" s="1"/>
  <c r="H5" i="4"/>
  <c r="G5" i="4"/>
  <c r="G40" i="4" s="1"/>
  <c r="F5" i="4"/>
  <c r="F40" i="4" s="1"/>
  <c r="G47" i="4" s="1"/>
  <c r="E5" i="4"/>
  <c r="E40" i="4" s="1"/>
  <c r="D5" i="4"/>
  <c r="C5" i="4"/>
  <c r="C40" i="4" s="1"/>
  <c r="B5" i="4"/>
  <c r="B40" i="4" s="1"/>
  <c r="N50" i="3"/>
  <c r="M50" i="3"/>
  <c r="J50" i="3"/>
  <c r="I50" i="3"/>
  <c r="N48" i="3"/>
  <c r="K48" i="3"/>
  <c r="G48" i="3"/>
  <c r="C48" i="3"/>
  <c r="C49" i="3" s="1"/>
  <c r="N46" i="3"/>
  <c r="M46" i="3"/>
  <c r="K46" i="3"/>
  <c r="I46" i="3"/>
  <c r="G46" i="3"/>
  <c r="E46" i="3"/>
  <c r="C46" i="3"/>
  <c r="A46" i="3"/>
  <c r="N45" i="3"/>
  <c r="M45" i="3"/>
  <c r="K45" i="3"/>
  <c r="I45" i="3"/>
  <c r="G45" i="3"/>
  <c r="E45" i="3"/>
  <c r="C45" i="3"/>
  <c r="A45" i="3"/>
  <c r="N44" i="3"/>
  <c r="M44" i="3"/>
  <c r="K44" i="3"/>
  <c r="I44" i="3"/>
  <c r="G44" i="3"/>
  <c r="E44" i="3"/>
  <c r="C44" i="3"/>
  <c r="A44" i="3"/>
  <c r="N43" i="3"/>
  <c r="K43" i="3"/>
  <c r="I43" i="3"/>
  <c r="G43" i="3"/>
  <c r="E43" i="3"/>
  <c r="C43" i="3"/>
  <c r="C47" i="3" s="1"/>
  <c r="A43" i="3"/>
  <c r="J40" i="3"/>
  <c r="K47" i="3" s="1"/>
  <c r="H40" i="3"/>
  <c r="F40" i="3"/>
  <c r="G47" i="3" s="1"/>
  <c r="D40" i="3"/>
  <c r="B40" i="3"/>
  <c r="K38" i="3"/>
  <c r="J38" i="3"/>
  <c r="I38" i="3"/>
  <c r="H38" i="3"/>
  <c r="G38" i="3"/>
  <c r="F38" i="3"/>
  <c r="E38" i="3"/>
  <c r="D38" i="3"/>
  <c r="C38" i="3"/>
  <c r="B38" i="3"/>
  <c r="B39" i="3" s="1"/>
  <c r="K37" i="3"/>
  <c r="J37" i="3"/>
  <c r="I37" i="3"/>
  <c r="H37" i="3"/>
  <c r="G37" i="3"/>
  <c r="F37" i="3"/>
  <c r="E37" i="3"/>
  <c r="D37" i="3"/>
  <c r="C37" i="3"/>
  <c r="B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N6" i="3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L6" i="3"/>
  <c r="L37" i="3" s="1"/>
  <c r="K5" i="3"/>
  <c r="K40" i="3" s="1"/>
  <c r="J5" i="3"/>
  <c r="I5" i="3"/>
  <c r="I40" i="3" s="1"/>
  <c r="H5" i="3"/>
  <c r="G5" i="3"/>
  <c r="G40" i="3" s="1"/>
  <c r="F5" i="3"/>
  <c r="E5" i="3"/>
  <c r="E40" i="3" s="1"/>
  <c r="D5" i="3"/>
  <c r="C5" i="3"/>
  <c r="C40" i="3" s="1"/>
  <c r="B5" i="3"/>
  <c r="N48" i="2"/>
  <c r="N50" i="2"/>
  <c r="M50" i="2"/>
  <c r="N46" i="2"/>
  <c r="M46" i="2"/>
  <c r="N45" i="2"/>
  <c r="M45" i="2"/>
  <c r="N44" i="2"/>
  <c r="M44" i="2"/>
  <c r="N43" i="2"/>
  <c r="M43" i="2"/>
  <c r="K47" i="2"/>
  <c r="K48" i="2"/>
  <c r="J50" i="2"/>
  <c r="I50" i="2"/>
  <c r="K46" i="2"/>
  <c r="I46" i="2"/>
  <c r="K45" i="2"/>
  <c r="I45" i="2"/>
  <c r="K44" i="2"/>
  <c r="I44" i="2"/>
  <c r="K43" i="2"/>
  <c r="I43" i="2"/>
  <c r="G48" i="2"/>
  <c r="G47" i="2"/>
  <c r="G46" i="2"/>
  <c r="E46" i="2"/>
  <c r="G45" i="2"/>
  <c r="E45" i="2"/>
  <c r="G44" i="2"/>
  <c r="E44" i="2"/>
  <c r="G43" i="2"/>
  <c r="E43" i="2"/>
  <c r="C48" i="2"/>
  <c r="C46" i="2"/>
  <c r="A46" i="2"/>
  <c r="C45" i="2"/>
  <c r="A45" i="2"/>
  <c r="C44" i="2"/>
  <c r="A44" i="2"/>
  <c r="C43" i="2"/>
  <c r="A43" i="2"/>
  <c r="E5" i="2"/>
  <c r="F5" i="2"/>
  <c r="G5" i="2"/>
  <c r="G40" i="2" s="1"/>
  <c r="H5" i="2"/>
  <c r="H40" i="2" s="1"/>
  <c r="I5" i="2"/>
  <c r="I40" i="2" s="1"/>
  <c r="J5" i="2"/>
  <c r="J40" i="2" s="1"/>
  <c r="K5" i="2"/>
  <c r="K40" i="2" s="1"/>
  <c r="L6" i="2"/>
  <c r="N6" i="2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E37" i="2"/>
  <c r="F37" i="2"/>
  <c r="G37" i="2"/>
  <c r="H37" i="2"/>
  <c r="I37" i="2"/>
  <c r="J37" i="2"/>
  <c r="K37" i="2"/>
  <c r="E38" i="2"/>
  <c r="F38" i="2"/>
  <c r="G38" i="2"/>
  <c r="H38" i="2"/>
  <c r="I38" i="2"/>
  <c r="J38" i="2"/>
  <c r="K38" i="2"/>
  <c r="F40" i="2"/>
  <c r="D38" i="2"/>
  <c r="C38" i="2"/>
  <c r="B38" i="2"/>
  <c r="B39" i="2" s="1"/>
  <c r="D37" i="2"/>
  <c r="C37" i="2"/>
  <c r="B37" i="2"/>
  <c r="E40" i="2"/>
  <c r="D5" i="2"/>
  <c r="D40" i="2" s="1"/>
  <c r="C5" i="2"/>
  <c r="C40" i="2" s="1"/>
  <c r="B5" i="2"/>
  <c r="B40" i="2" s="1"/>
  <c r="D40" i="1"/>
  <c r="D34" i="1"/>
  <c r="D27" i="1"/>
  <c r="D21" i="1"/>
  <c r="D15" i="1"/>
  <c r="D8" i="1"/>
  <c r="G49" i="13" l="1"/>
  <c r="K49" i="13"/>
  <c r="K49" i="12"/>
  <c r="G49" i="11"/>
  <c r="K49" i="11"/>
  <c r="G49" i="10"/>
  <c r="K49" i="10"/>
  <c r="G49" i="9"/>
  <c r="K49" i="9"/>
  <c r="G49" i="8"/>
  <c r="K49" i="8"/>
  <c r="K49" i="7"/>
  <c r="G49" i="6"/>
  <c r="K49" i="6"/>
  <c r="K49" i="5"/>
  <c r="K49" i="4"/>
  <c r="G49" i="3"/>
  <c r="K49" i="3"/>
  <c r="L38" i="3"/>
  <c r="K49" i="2"/>
  <c r="G49" i="2"/>
  <c r="C47" i="2"/>
  <c r="C49" i="2" s="1"/>
  <c r="L37" i="2"/>
  <c r="L38" i="2"/>
  <c r="N47" i="7"/>
  <c r="N49" i="7"/>
  <c r="N47" i="13"/>
  <c r="N49" i="13"/>
  <c r="N47" i="8"/>
  <c r="N49" i="8"/>
  <c r="N47" i="11"/>
  <c r="N49" i="11"/>
  <c r="N49" i="9"/>
  <c r="N47" i="9"/>
  <c r="N47" i="5"/>
  <c r="N49" i="5"/>
  <c r="N49" i="3"/>
  <c r="N47" i="3"/>
  <c r="N47" i="2"/>
  <c r="N49" i="2"/>
  <c r="N49" i="12"/>
  <c r="N47" i="12"/>
  <c r="N47" i="6"/>
  <c r="N49" i="6"/>
  <c r="N47" i="4"/>
  <c r="N49" i="4"/>
  <c r="N49" i="10"/>
  <c r="N4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FCA83BC5-3A38-4C14-BFC2-CA6B047125BF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C9986044-0AAC-45D9-8CE2-7683EDAF8AFC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BF3B9017-2799-4945-893B-1CDE239CCF4B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0438CF14-56FF-4263-A66B-95F6ED550804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B29F46E4-EBC9-405D-8D52-F89D812FBFAF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86C35701-4B05-42EB-BA10-9885174E5621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F10380AD-DFA3-4E60-8029-D0E114F358BB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B76AF6CB-5DB7-4835-9D13-11A0D43C570B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198E646E-A616-4FD4-929A-FE4D8A1B93C8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69FB4594-1CD6-4A22-808B-41D6CF20D37C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337E21B7-0FD8-401F-8C4B-01039596B479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C740BABD-A83F-4538-BA8E-466440747C08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D6605ABA-566E-4E7A-97B7-682835B32888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720B2D08-4D2E-436E-BF73-3FA56473D14C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E6BC0CDE-EF1D-4C09-B559-0FE92996533D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2D99E28A-4980-44D9-8AD3-EE12667DFC6C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5E67812B-C93E-43D6-B702-BA36F2FB09A4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B5B0F242-882C-42ED-980B-297C2BE9DAA8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506EFCF7-790A-4582-A4F8-E8D26EDF0413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4AF30538-3F56-4EC7-B06C-3812FC5FDFBA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EB437001-D58A-4D31-A525-D51B67A12973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ED4DBE41-8927-47E9-897D-B9218E293A8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Weliver</author>
  </authors>
  <commentList>
    <comment ref="M5" authorId="0" shapeId="0" xr:uid="{BA781AF6-F18C-4775-8CC2-8261F7F98AC4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Enter income or other deposits to your bank account here.</t>
        </r>
      </text>
    </comment>
    <comment ref="A38" authorId="0" shapeId="0" xr:uid="{71D7AD39-3F94-48B9-A94C-08B1AC0A2750}">
      <text>
        <r>
          <rPr>
            <b/>
            <sz val="9"/>
            <color indexed="81"/>
            <rFont val="Tahoma"/>
            <family val="2"/>
          </rPr>
          <t>David Weliver: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These values are imported from your pre-set budget, but you can change the values in each month if you wish.</t>
        </r>
      </text>
    </comment>
  </commentList>
</comments>
</file>

<file path=xl/sharedStrings.xml><?xml version="1.0" encoding="utf-8"?>
<sst xmlns="http://schemas.openxmlformats.org/spreadsheetml/2006/main" count="352" uniqueCount="53">
  <si>
    <t>income</t>
  </si>
  <si>
    <t>feel free to change and add categories as you wish!</t>
  </si>
  <si>
    <t>wages &amp; tips</t>
  </si>
  <si>
    <t>second job</t>
  </si>
  <si>
    <t>interest</t>
  </si>
  <si>
    <t>rent</t>
  </si>
  <si>
    <t>cell phone</t>
  </si>
  <si>
    <t>car inusrance</t>
  </si>
  <si>
    <t>gym</t>
  </si>
  <si>
    <t>groceries</t>
  </si>
  <si>
    <t>electricity</t>
  </si>
  <si>
    <t>gas</t>
  </si>
  <si>
    <t>car repairs</t>
  </si>
  <si>
    <t xml:space="preserve">medical </t>
  </si>
  <si>
    <t>gifts</t>
  </si>
  <si>
    <t>Fixed Expenses</t>
  </si>
  <si>
    <t>Variable Expenses</t>
  </si>
  <si>
    <t>Total</t>
  </si>
  <si>
    <t>Occasional Expenses</t>
  </si>
  <si>
    <t>Income</t>
  </si>
  <si>
    <t>student loan</t>
  </si>
  <si>
    <t>car payment</t>
  </si>
  <si>
    <t>visa</t>
  </si>
  <si>
    <t>amex</t>
  </si>
  <si>
    <t>Debt</t>
  </si>
  <si>
    <t>emergency fund</t>
  </si>
  <si>
    <t>retirement</t>
  </si>
  <si>
    <t>other savings</t>
  </si>
  <si>
    <t>expenses</t>
  </si>
  <si>
    <t>remaining</t>
  </si>
  <si>
    <t>Savings</t>
  </si>
  <si>
    <t>Bottom Line</t>
  </si>
  <si>
    <t>BUDGET</t>
  </si>
  <si>
    <t>spent</t>
  </si>
  <si>
    <t>Remaining</t>
  </si>
  <si>
    <t>Starting balance</t>
  </si>
  <si>
    <t>Variable Expense Budget</t>
  </si>
  <si>
    <t>BUDGET BALANCE SHEET</t>
  </si>
  <si>
    <t>January</t>
  </si>
  <si>
    <t>Left to spend</t>
  </si>
  <si>
    <t>Budget</t>
  </si>
  <si>
    <t>Difference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</si>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</sst>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Rs&quot;* #,##0.00_-;\-&quot;Rs&quot;* #,##0.00_-;_-&quot;Rs&quot;* &quot;-&quot;??_-;_-@_-"/>
    <numFmt numFmtId="165" formatCode="&quot;$&quot;#,##0.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 tint="4.9989318521683403E-2"/>
      <name val="Century Gothic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3" tint="-0.499984740745262"/>
      <name val="Arial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2"/>
      <color theme="3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36"/>
      <color theme="1"/>
      <name val="Century Gothic"/>
      <family val="2"/>
    </font>
    <font>
      <b/>
      <sz val="16"/>
      <name val="Century Gothic"/>
      <family val="2"/>
    </font>
    <font>
      <sz val="10"/>
      <color theme="1" tint="4.9989318521683403E-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6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sz val="8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2"/>
      <color theme="1" tint="4.9989318521683403E-2"/>
      <name val="Arial"/>
      <family val="2"/>
    </font>
    <font>
      <sz val="16"/>
      <color theme="1"/>
      <name val="Century Gothic"/>
      <family val="2"/>
    </font>
    <font>
      <sz val="11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BE7B"/>
        <bgColor indexed="64"/>
      </patternFill>
    </fill>
    <fill>
      <patternFill patternType="solid">
        <fgColor rgb="FFE99B33"/>
        <bgColor indexed="64"/>
      </patternFill>
    </fill>
    <fill>
      <patternFill patternType="solid">
        <fgColor rgb="FFF8DFBE"/>
        <bgColor indexed="64"/>
      </patternFill>
    </fill>
    <fill>
      <patternFill patternType="lightUp">
        <fgColor theme="0"/>
        <bgColor theme="0"/>
      </patternFill>
    </fill>
    <fill>
      <patternFill patternType="lightUp">
        <fgColor theme="0"/>
        <bgColor rgb="FFF1BE7B"/>
      </patternFill>
    </fill>
  </fills>
  <borders count="25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double">
        <color theme="5" tint="-0.249977111117893"/>
      </bottom>
      <diagonal/>
    </border>
    <border>
      <left style="thin">
        <color theme="5" tint="-0.249977111117893"/>
      </left>
      <right/>
      <top/>
      <bottom/>
      <diagonal/>
    </border>
    <border>
      <left/>
      <right style="thin">
        <color theme="5" tint="-0.249977111117893"/>
      </right>
      <top/>
      <bottom/>
      <diagonal/>
    </border>
    <border>
      <left style="thin">
        <color theme="5" tint="-0.249977111117893"/>
      </left>
      <right/>
      <top/>
      <bottom style="thin">
        <color theme="5" tint="-0.249977111117893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 style="double">
        <color theme="5" tint="-0.249977111117893"/>
      </bottom>
      <diagonal/>
    </border>
    <border>
      <left/>
      <right/>
      <top style="thin">
        <color theme="5" tint="-0.249977111117893"/>
      </top>
      <bottom style="double">
        <color theme="5" tint="-0.249977111117893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double">
        <color theme="5" tint="-0.249977111117893"/>
      </bottom>
      <diagonal/>
    </border>
    <border>
      <left style="thin">
        <color theme="5" tint="-0.249977111117893"/>
      </left>
      <right style="thin">
        <color indexed="64"/>
      </right>
      <top style="thin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 style="thin">
        <color theme="5" tint="-0.249977111117893"/>
      </right>
      <top style="thin">
        <color theme="5" tint="-0.249977111117893"/>
      </top>
      <bottom style="double">
        <color theme="5" tint="-0.249977111117893"/>
      </bottom>
      <diagonal/>
    </border>
    <border>
      <left style="thin">
        <color theme="5" tint="-0.249977111117893"/>
      </left>
      <right style="thin">
        <color indexed="64"/>
      </right>
      <top style="thin">
        <color theme="5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5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5" tint="-0.249977111117893"/>
      </right>
      <top style="thin">
        <color theme="5" tint="-0.249977111117893"/>
      </top>
      <bottom style="thin">
        <color indexed="64"/>
      </bottom>
      <diagonal/>
    </border>
    <border>
      <left style="thin">
        <color theme="5" tint="-0.249977111117893"/>
      </left>
      <right style="thin">
        <color indexed="64"/>
      </right>
      <top style="thin">
        <color indexed="64"/>
      </top>
      <bottom style="double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5" tint="-0.249977111117893"/>
      </bottom>
      <diagonal/>
    </border>
    <border>
      <left style="thin">
        <color indexed="64"/>
      </left>
      <right style="thin">
        <color theme="5" tint="-0.249977111117893"/>
      </right>
      <top style="thin">
        <color indexed="64"/>
      </top>
      <bottom style="double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left" vertical="center" indent="1"/>
    </xf>
    <xf numFmtId="0" fontId="18" fillId="2" borderId="0" xfId="0" applyFont="1" applyFill="1" applyAlignment="1">
      <alignment horizontal="left" vertical="center" indent="1"/>
    </xf>
    <xf numFmtId="0" fontId="18" fillId="2" borderId="0" xfId="0" applyFont="1" applyFill="1" applyAlignment="1">
      <alignment vertical="center"/>
    </xf>
    <xf numFmtId="8" fontId="20" fillId="2" borderId="0" xfId="0" applyNumberFormat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1" fillId="2" borderId="0" xfId="0" applyFont="1" applyFill="1"/>
    <xf numFmtId="0" fontId="4" fillId="2" borderId="0" xfId="0" applyFont="1" applyFill="1" applyAlignment="1">
      <alignment horizontal="center" vertical="top"/>
    </xf>
    <xf numFmtId="8" fontId="4" fillId="2" borderId="0" xfId="1" applyNumberFormat="1" applyFont="1" applyFill="1" applyAlignment="1">
      <alignment horizontal="right"/>
    </xf>
    <xf numFmtId="0" fontId="21" fillId="2" borderId="0" xfId="0" applyFont="1" applyFill="1" applyAlignment="1">
      <alignment horizontal="center"/>
    </xf>
    <xf numFmtId="165" fontId="21" fillId="2" borderId="0" xfId="1" applyNumberFormat="1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8" fontId="5" fillId="2" borderId="0" xfId="1" applyNumberFormat="1" applyFont="1" applyFill="1" applyBorder="1" applyAlignment="1">
      <alignment horizontal="right"/>
    </xf>
    <xf numFmtId="165" fontId="21" fillId="2" borderId="0" xfId="0" applyNumberFormat="1" applyFont="1" applyFill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0" fontId="35" fillId="2" borderId="0" xfId="0" applyFont="1" applyFill="1"/>
    <xf numFmtId="0" fontId="35" fillId="2" borderId="0" xfId="0" applyFont="1" applyFill="1" applyAlignment="1">
      <alignment horizontal="left" indent="1"/>
    </xf>
    <xf numFmtId="8" fontId="14" fillId="3" borderId="0" xfId="1" applyNumberFormat="1" applyFont="1" applyFill="1" applyBorder="1" applyAlignment="1">
      <alignment horizontal="center" vertical="center"/>
    </xf>
    <xf numFmtId="8" fontId="14" fillId="6" borderId="0" xfId="1" applyNumberFormat="1" applyFont="1" applyFill="1" applyBorder="1" applyAlignment="1">
      <alignment horizontal="right" vertical="center"/>
    </xf>
    <xf numFmtId="8" fontId="14" fillId="3" borderId="0" xfId="1" applyNumberFormat="1" applyFont="1" applyFill="1" applyBorder="1" applyAlignment="1">
      <alignment vertical="center"/>
    </xf>
    <xf numFmtId="8" fontId="14" fillId="3" borderId="0" xfId="1" applyNumberFormat="1" applyFont="1" applyFill="1" applyBorder="1" applyAlignment="1">
      <alignment horizontal="right" vertical="center"/>
    </xf>
    <xf numFmtId="8" fontId="14" fillId="6" borderId="0" xfId="0" applyNumberFormat="1" applyFont="1" applyFill="1" applyAlignment="1">
      <alignment horizontal="right" vertical="center"/>
    </xf>
    <xf numFmtId="8" fontId="14" fillId="3" borderId="0" xfId="0" applyNumberFormat="1" applyFont="1" applyFill="1" applyAlignment="1">
      <alignment horizontal="right" vertical="center"/>
    </xf>
    <xf numFmtId="8" fontId="14" fillId="2" borderId="0" xfId="1" applyNumberFormat="1" applyFont="1" applyFill="1" applyBorder="1" applyAlignment="1">
      <alignment horizontal="right" vertical="center"/>
    </xf>
    <xf numFmtId="8" fontId="9" fillId="3" borderId="0" xfId="0" applyNumberFormat="1" applyFont="1" applyFill="1" applyAlignment="1">
      <alignment horizontal="center" vertical="center"/>
    </xf>
    <xf numFmtId="8" fontId="9" fillId="6" borderId="0" xfId="0" applyNumberFormat="1" applyFont="1" applyFill="1" applyAlignment="1">
      <alignment horizontal="right" vertical="center"/>
    </xf>
    <xf numFmtId="8" fontId="9" fillId="3" borderId="0" xfId="0" applyNumberFormat="1" applyFont="1" applyFill="1" applyAlignment="1">
      <alignment vertical="center"/>
    </xf>
    <xf numFmtId="8" fontId="9" fillId="3" borderId="0" xfId="0" applyNumberFormat="1" applyFont="1" applyFill="1" applyAlignment="1">
      <alignment horizontal="right" vertical="center"/>
    </xf>
    <xf numFmtId="8" fontId="14" fillId="2" borderId="0" xfId="0" applyNumberFormat="1" applyFont="1" applyFill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8" fontId="14" fillId="3" borderId="4" xfId="0" applyNumberFormat="1" applyFont="1" applyFill="1" applyBorder="1" applyAlignment="1">
      <alignment horizontal="center" vertical="center"/>
    </xf>
    <xf numFmtId="17" fontId="22" fillId="2" borderId="5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44" fontId="14" fillId="2" borderId="6" xfId="0" applyNumberFormat="1" applyFont="1" applyFill="1" applyBorder="1" applyAlignment="1">
      <alignment horizontal="center" vertical="center"/>
    </xf>
    <xf numFmtId="44" fontId="14" fillId="3" borderId="7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8" fontId="9" fillId="3" borderId="6" xfId="0" applyNumberFormat="1" applyFont="1" applyFill="1" applyBorder="1" applyAlignment="1">
      <alignment horizontal="center" vertical="center"/>
    </xf>
    <xf numFmtId="8" fontId="9" fillId="6" borderId="6" xfId="0" applyNumberFormat="1" applyFont="1" applyFill="1" applyBorder="1" applyAlignment="1">
      <alignment horizontal="center" vertical="center"/>
    </xf>
    <xf numFmtId="8" fontId="14" fillId="2" borderId="6" xfId="0" applyNumberFormat="1" applyFont="1" applyFill="1" applyBorder="1" applyAlignment="1">
      <alignment horizontal="center" vertical="center"/>
    </xf>
    <xf numFmtId="8" fontId="14" fillId="3" borderId="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8" fontId="9" fillId="3" borderId="9" xfId="0" applyNumberFormat="1" applyFont="1" applyFill="1" applyBorder="1" applyAlignment="1">
      <alignment horizontal="center" vertical="center"/>
    </xf>
    <xf numFmtId="8" fontId="9" fillId="6" borderId="9" xfId="0" applyNumberFormat="1" applyFont="1" applyFill="1" applyBorder="1" applyAlignment="1">
      <alignment horizontal="right" vertical="center"/>
    </xf>
    <xf numFmtId="8" fontId="9" fillId="3" borderId="9" xfId="0" applyNumberFormat="1" applyFont="1" applyFill="1" applyBorder="1" applyAlignment="1">
      <alignment vertical="center"/>
    </xf>
    <xf numFmtId="8" fontId="9" fillId="3" borderId="9" xfId="0" applyNumberFormat="1" applyFont="1" applyFill="1" applyBorder="1" applyAlignment="1">
      <alignment horizontal="right" vertical="center"/>
    </xf>
    <xf numFmtId="8" fontId="14" fillId="2" borderId="9" xfId="0" applyNumberFormat="1" applyFont="1" applyFill="1" applyBorder="1" applyAlignment="1">
      <alignment horizontal="right" vertical="center"/>
    </xf>
    <xf numFmtId="8" fontId="14" fillId="3" borderId="10" xfId="0" applyNumberFormat="1" applyFont="1" applyFill="1" applyBorder="1" applyAlignment="1">
      <alignment horizontal="center" vertical="center"/>
    </xf>
    <xf numFmtId="8" fontId="14" fillId="3" borderId="6" xfId="1" applyNumberFormat="1" applyFont="1" applyFill="1" applyBorder="1" applyAlignment="1">
      <alignment horizontal="center" vertical="center"/>
    </xf>
    <xf numFmtId="8" fontId="14" fillId="6" borderId="6" xfId="1" applyNumberFormat="1" applyFont="1" applyFill="1" applyBorder="1" applyAlignment="1">
      <alignment horizontal="right" vertical="center"/>
    </xf>
    <xf numFmtId="8" fontId="14" fillId="3" borderId="6" xfId="1" applyNumberFormat="1" applyFont="1" applyFill="1" applyBorder="1" applyAlignment="1">
      <alignment vertical="center"/>
    </xf>
    <xf numFmtId="8" fontId="14" fillId="3" borderId="6" xfId="1" applyNumberFormat="1" applyFont="1" applyFill="1" applyBorder="1" applyAlignment="1">
      <alignment horizontal="right" vertical="center"/>
    </xf>
    <xf numFmtId="8" fontId="14" fillId="3" borderId="6" xfId="0" applyNumberFormat="1" applyFont="1" applyFill="1" applyBorder="1" applyAlignment="1">
      <alignment horizontal="right" vertical="center"/>
    </xf>
    <xf numFmtId="8" fontId="14" fillId="2" borderId="6" xfId="1" applyNumberFormat="1" applyFont="1" applyFill="1" applyBorder="1" applyAlignment="1">
      <alignment horizontal="right" vertical="center"/>
    </xf>
    <xf numFmtId="0" fontId="17" fillId="2" borderId="3" xfId="0" applyFont="1" applyFill="1" applyBorder="1" applyAlignment="1">
      <alignment horizontal="left" vertical="center" indent="1"/>
    </xf>
    <xf numFmtId="8" fontId="17" fillId="2" borderId="4" xfId="1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left" vertical="center" indent="1"/>
    </xf>
    <xf numFmtId="8" fontId="16" fillId="5" borderId="4" xfId="1" applyNumberFormat="1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left" vertical="center" indent="1"/>
    </xf>
    <xf numFmtId="165" fontId="25" fillId="5" borderId="4" xfId="0" applyNumberFormat="1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left" vertical="center" indent="1"/>
    </xf>
    <xf numFmtId="8" fontId="25" fillId="5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left" vertical="center" indent="1"/>
    </xf>
    <xf numFmtId="8" fontId="16" fillId="5" borderId="7" xfId="1" applyNumberFormat="1" applyFont="1" applyFill="1" applyBorder="1" applyAlignment="1">
      <alignment horizontal="center" vertical="center"/>
    </xf>
    <xf numFmtId="165" fontId="25" fillId="5" borderId="10" xfId="0" applyNumberFormat="1" applyFont="1" applyFill="1" applyBorder="1" applyAlignment="1">
      <alignment horizontal="center" vertical="center"/>
    </xf>
    <xf numFmtId="165" fontId="26" fillId="2" borderId="4" xfId="0" applyNumberFormat="1" applyFont="1" applyFill="1" applyBorder="1" applyAlignment="1">
      <alignment horizontal="center" vertical="center"/>
    </xf>
    <xf numFmtId="8" fontId="25" fillId="5" borderId="4" xfId="1" applyNumberFormat="1" applyFont="1" applyFill="1" applyBorder="1" applyAlignment="1">
      <alignment horizontal="center" vertical="center"/>
    </xf>
    <xf numFmtId="165" fontId="25" fillId="5" borderId="4" xfId="1" applyNumberFormat="1" applyFont="1" applyFill="1" applyBorder="1" applyAlignment="1">
      <alignment horizontal="center" vertical="center"/>
    </xf>
    <xf numFmtId="8" fontId="25" fillId="5" borderId="7" xfId="1" applyNumberFormat="1" applyFont="1" applyFill="1" applyBorder="1" applyAlignment="1">
      <alignment horizontal="center" vertical="center"/>
    </xf>
    <xf numFmtId="165" fontId="25" fillId="5" borderId="10" xfId="1" applyNumberFormat="1" applyFont="1" applyFill="1" applyBorder="1" applyAlignment="1">
      <alignment horizontal="center" vertical="center"/>
    </xf>
    <xf numFmtId="8" fontId="17" fillId="2" borderId="4" xfId="1" applyNumberFormat="1" applyFont="1" applyFill="1" applyBorder="1" applyAlignment="1">
      <alignment horizontal="right" vertical="center"/>
    </xf>
    <xf numFmtId="8" fontId="16" fillId="5" borderId="4" xfId="1" applyNumberFormat="1" applyFont="1" applyFill="1" applyBorder="1" applyAlignment="1">
      <alignment horizontal="right" vertical="center"/>
    </xf>
    <xf numFmtId="165" fontId="25" fillId="5" borderId="4" xfId="0" applyNumberFormat="1" applyFont="1" applyFill="1" applyBorder="1" applyAlignment="1">
      <alignment horizontal="right" vertical="center"/>
    </xf>
    <xf numFmtId="8" fontId="25" fillId="5" borderId="7" xfId="0" applyNumberFormat="1" applyFont="1" applyFill="1" applyBorder="1" applyAlignment="1">
      <alignment horizontal="right" vertical="center"/>
    </xf>
    <xf numFmtId="8" fontId="16" fillId="5" borderId="7" xfId="1" applyNumberFormat="1" applyFont="1" applyFill="1" applyBorder="1" applyAlignment="1">
      <alignment horizontal="right" vertical="center"/>
    </xf>
    <xf numFmtId="165" fontId="25" fillId="5" borderId="10" xfId="0" applyNumberFormat="1" applyFont="1" applyFill="1" applyBorder="1" applyAlignment="1">
      <alignment horizontal="right" vertical="center"/>
    </xf>
    <xf numFmtId="165" fontId="17" fillId="2" borderId="4" xfId="1" applyNumberFormat="1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 indent="1"/>
    </xf>
    <xf numFmtId="165" fontId="24" fillId="5" borderId="10" xfId="0" applyNumberFormat="1" applyFont="1" applyFill="1" applyBorder="1" applyAlignment="1">
      <alignment horizontal="right" vertical="center"/>
    </xf>
    <xf numFmtId="0" fontId="37" fillId="5" borderId="8" xfId="0" applyFont="1" applyFill="1" applyBorder="1" applyAlignment="1">
      <alignment horizontal="left" vertical="center" indent="1"/>
    </xf>
    <xf numFmtId="165" fontId="37" fillId="5" borderId="10" xfId="0" applyNumberFormat="1" applyFont="1" applyFill="1" applyBorder="1" applyAlignment="1">
      <alignment horizontal="right" vertical="center"/>
    </xf>
    <xf numFmtId="17" fontId="12" fillId="3" borderId="12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0" fontId="23" fillId="3" borderId="13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44" fontId="14" fillId="2" borderId="0" xfId="1" applyNumberFormat="1" applyFont="1" applyFill="1" applyBorder="1" applyAlignment="1">
      <alignment horizontal="right" vertical="center"/>
    </xf>
    <xf numFmtId="44" fontId="14" fillId="2" borderId="4" xfId="1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44" fontId="11" fillId="5" borderId="7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indent="1"/>
    </xf>
    <xf numFmtId="44" fontId="14" fillId="2" borderId="6" xfId="1" applyNumberFormat="1" applyFont="1" applyFill="1" applyBorder="1" applyAlignment="1">
      <alignment horizontal="right" vertical="center"/>
    </xf>
    <xf numFmtId="44" fontId="14" fillId="2" borderId="7" xfId="1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center"/>
    </xf>
    <xf numFmtId="0" fontId="11" fillId="5" borderId="6" xfId="0" applyFont="1" applyFill="1" applyBorder="1" applyAlignment="1">
      <alignment horizontal="left" vertical="center"/>
    </xf>
    <xf numFmtId="44" fontId="11" fillId="5" borderId="7" xfId="1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/>
    </xf>
    <xf numFmtId="0" fontId="11" fillId="5" borderId="9" xfId="0" applyFont="1" applyFill="1" applyBorder="1" applyAlignment="1">
      <alignment horizontal="left" vertical="center"/>
    </xf>
    <xf numFmtId="44" fontId="11" fillId="5" borderId="10" xfId="1" applyNumberFormat="1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44" fontId="11" fillId="5" borderId="10" xfId="0" applyNumberFormat="1" applyFont="1" applyFill="1" applyBorder="1" applyAlignment="1">
      <alignment vertical="center"/>
    </xf>
    <xf numFmtId="44" fontId="30" fillId="2" borderId="0" xfId="1" applyNumberFormat="1" applyFont="1" applyFill="1" applyBorder="1" applyAlignment="1">
      <alignment horizontal="right" vertical="center"/>
    </xf>
    <xf numFmtId="44" fontId="30" fillId="2" borderId="4" xfId="1" applyNumberFormat="1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left" vertical="center" indent="1"/>
    </xf>
    <xf numFmtId="0" fontId="32" fillId="5" borderId="9" xfId="0" applyFont="1" applyFill="1" applyBorder="1" applyAlignment="1">
      <alignment vertical="center"/>
    </xf>
    <xf numFmtId="44" fontId="31" fillId="5" borderId="10" xfId="0" applyNumberFormat="1" applyFont="1" applyFill="1" applyBorder="1" applyAlignment="1">
      <alignment vertical="center"/>
    </xf>
    <xf numFmtId="0" fontId="28" fillId="3" borderId="13" xfId="0" applyFont="1" applyFill="1" applyBorder="1" applyAlignment="1">
      <alignment horizontal="center" vertical="center"/>
    </xf>
    <xf numFmtId="44" fontId="29" fillId="2" borderId="0" xfId="1" applyNumberFormat="1" applyFont="1" applyFill="1" applyBorder="1" applyAlignment="1">
      <alignment horizontal="right" vertical="center"/>
    </xf>
    <xf numFmtId="0" fontId="29" fillId="2" borderId="3" xfId="0" applyFont="1" applyFill="1" applyBorder="1" applyAlignment="1">
      <alignment horizontal="left" vertical="center" indent="1"/>
    </xf>
    <xf numFmtId="44" fontId="29" fillId="2" borderId="4" xfId="1" applyNumberFormat="1" applyFont="1" applyFill="1" applyBorder="1" applyAlignment="1">
      <alignment horizontal="right" vertical="center"/>
    </xf>
    <xf numFmtId="0" fontId="29" fillId="2" borderId="5" xfId="0" applyFont="1" applyFill="1" applyBorder="1" applyAlignment="1">
      <alignment horizontal="left" vertical="center" indent="1"/>
    </xf>
    <xf numFmtId="44" fontId="29" fillId="2" borderId="6" xfId="1" applyNumberFormat="1" applyFont="1" applyFill="1" applyBorder="1" applyAlignment="1">
      <alignment horizontal="right" vertical="center"/>
    </xf>
    <xf numFmtId="44" fontId="29" fillId="2" borderId="7" xfId="1" applyNumberFormat="1" applyFont="1" applyFill="1" applyBorder="1" applyAlignment="1">
      <alignment horizontal="right" vertical="center"/>
    </xf>
    <xf numFmtId="0" fontId="18" fillId="5" borderId="9" xfId="0" applyFont="1" applyFill="1" applyBorder="1" applyAlignment="1">
      <alignment vertical="center"/>
    </xf>
    <xf numFmtId="44" fontId="34" fillId="5" borderId="10" xfId="0" applyNumberFormat="1" applyFont="1" applyFill="1" applyBorder="1" applyAlignment="1">
      <alignment vertical="center"/>
    </xf>
    <xf numFmtId="0" fontId="29" fillId="2" borderId="3" xfId="0" applyFont="1" applyFill="1" applyBorder="1" applyAlignment="1">
      <alignment horizontal="left" vertical="center"/>
    </xf>
    <xf numFmtId="0" fontId="29" fillId="5" borderId="8" xfId="0" applyFont="1" applyFill="1" applyBorder="1" applyAlignment="1">
      <alignment horizontal="left" vertical="center"/>
    </xf>
    <xf numFmtId="0" fontId="36" fillId="5" borderId="9" xfId="0" applyFont="1" applyFill="1" applyBorder="1" applyAlignment="1">
      <alignment horizontal="left" vertical="center" indent="2"/>
    </xf>
    <xf numFmtId="0" fontId="36" fillId="5" borderId="9" xfId="0" applyFont="1" applyFill="1" applyBorder="1" applyAlignment="1">
      <alignment horizontal="center" vertical="center"/>
    </xf>
    <xf numFmtId="44" fontId="36" fillId="5" borderId="10" xfId="0" applyNumberFormat="1" applyFont="1" applyFill="1" applyBorder="1" applyAlignment="1">
      <alignment vertical="center"/>
    </xf>
    <xf numFmtId="0" fontId="29" fillId="2" borderId="5" xfId="0" applyFont="1" applyFill="1" applyBorder="1" applyAlignment="1">
      <alignment horizontal="left" vertical="center" indent="2"/>
    </xf>
    <xf numFmtId="0" fontId="29" fillId="2" borderId="3" xfId="0" applyFont="1" applyFill="1" applyBorder="1" applyAlignment="1">
      <alignment horizontal="left" vertical="center" indent="2"/>
    </xf>
    <xf numFmtId="8" fontId="9" fillId="6" borderId="9" xfId="0" applyNumberFormat="1" applyFont="1" applyFill="1" applyBorder="1" applyAlignment="1">
      <alignment horizontal="center" vertical="center"/>
    </xf>
    <xf numFmtId="8" fontId="14" fillId="2" borderId="9" xfId="0" applyNumberFormat="1" applyFont="1" applyFill="1" applyBorder="1" applyAlignment="1">
      <alignment horizontal="center" vertical="center"/>
    </xf>
    <xf numFmtId="8" fontId="9" fillId="6" borderId="6" xfId="0" applyNumberFormat="1" applyFont="1" applyFill="1" applyBorder="1" applyAlignment="1">
      <alignment horizontal="right" vertical="center"/>
    </xf>
    <xf numFmtId="8" fontId="9" fillId="3" borderId="6" xfId="0" applyNumberFormat="1" applyFont="1" applyFill="1" applyBorder="1" applyAlignment="1">
      <alignment vertical="center"/>
    </xf>
    <xf numFmtId="8" fontId="9" fillId="3" borderId="6" xfId="0" applyNumberFormat="1" applyFont="1" applyFill="1" applyBorder="1" applyAlignment="1">
      <alignment horizontal="right" vertical="center"/>
    </xf>
    <xf numFmtId="8" fontId="14" fillId="2" borderId="6" xfId="0" applyNumberFormat="1" applyFont="1" applyFill="1" applyBorder="1" applyAlignment="1">
      <alignment horizontal="right" vertical="center"/>
    </xf>
    <xf numFmtId="17" fontId="13" fillId="3" borderId="12" xfId="0" applyNumberFormat="1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0" fontId="28" fillId="7" borderId="13" xfId="0" applyFont="1" applyFill="1" applyBorder="1" applyAlignment="1">
      <alignment horizontal="center" vertical="center"/>
    </xf>
    <xf numFmtId="0" fontId="38" fillId="2" borderId="0" xfId="0" applyFont="1" applyFill="1"/>
    <xf numFmtId="8" fontId="4" fillId="2" borderId="0" xfId="1" applyNumberFormat="1" applyFont="1" applyFill="1" applyBorder="1" applyAlignment="1">
      <alignment horizontal="right"/>
    </xf>
    <xf numFmtId="0" fontId="39" fillId="2" borderId="3" xfId="0" applyFont="1" applyFill="1" applyBorder="1" applyAlignment="1">
      <alignment horizontal="left" vertical="center" indent="1"/>
    </xf>
    <xf numFmtId="0" fontId="32" fillId="2" borderId="3" xfId="0" applyFont="1" applyFill="1" applyBorder="1" applyAlignment="1">
      <alignment horizontal="left" vertical="center" indent="1"/>
    </xf>
    <xf numFmtId="8" fontId="32" fillId="2" borderId="4" xfId="1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8" fontId="32" fillId="2" borderId="4" xfId="1" applyNumberFormat="1" applyFont="1" applyFill="1" applyBorder="1" applyAlignment="1">
      <alignment horizontal="right" vertical="center"/>
    </xf>
    <xf numFmtId="165" fontId="32" fillId="2" borderId="4" xfId="1" applyNumberFormat="1" applyFont="1" applyFill="1" applyBorder="1" applyAlignment="1">
      <alignment horizontal="right" vertical="center"/>
    </xf>
    <xf numFmtId="0" fontId="31" fillId="5" borderId="5" xfId="0" applyFont="1" applyFill="1" applyBorder="1" applyAlignment="1">
      <alignment horizontal="left" vertical="center" indent="1"/>
    </xf>
    <xf numFmtId="8" fontId="31" fillId="5" borderId="7" xfId="1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 indent="1"/>
    </xf>
    <xf numFmtId="8" fontId="11" fillId="5" borderId="7" xfId="1" applyNumberFormat="1" applyFont="1" applyFill="1" applyBorder="1" applyAlignment="1">
      <alignment horizontal="center" vertical="center"/>
    </xf>
    <xf numFmtId="8" fontId="31" fillId="5" borderId="7" xfId="1" applyNumberFormat="1" applyFont="1" applyFill="1" applyBorder="1" applyAlignment="1">
      <alignment horizontal="right" vertical="center"/>
    </xf>
    <xf numFmtId="0" fontId="11" fillId="5" borderId="8" xfId="0" applyFont="1" applyFill="1" applyBorder="1" applyAlignment="1">
      <alignment horizontal="left" vertical="center" indent="1"/>
    </xf>
    <xf numFmtId="165" fontId="11" fillId="5" borderId="10" xfId="0" applyNumberFormat="1" applyFont="1" applyFill="1" applyBorder="1" applyAlignment="1">
      <alignment horizontal="center" vertical="center"/>
    </xf>
    <xf numFmtId="165" fontId="11" fillId="5" borderId="10" xfId="1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right" vertical="center"/>
    </xf>
    <xf numFmtId="0" fontId="34" fillId="5" borderId="8" xfId="0" applyFont="1" applyFill="1" applyBorder="1" applyAlignment="1">
      <alignment horizontal="left" vertical="center" indent="1"/>
    </xf>
    <xf numFmtId="165" fontId="34" fillId="5" borderId="10" xfId="0" applyNumberFormat="1" applyFont="1" applyFill="1" applyBorder="1" applyAlignment="1">
      <alignment horizontal="right" vertical="center"/>
    </xf>
    <xf numFmtId="8" fontId="11" fillId="5" borderId="7" xfId="0" applyNumberFormat="1" applyFont="1" applyFill="1" applyBorder="1" applyAlignment="1">
      <alignment horizontal="center" vertical="center"/>
    </xf>
    <xf numFmtId="8" fontId="11" fillId="5" borderId="7" xfId="0" applyNumberFormat="1" applyFont="1" applyFill="1" applyBorder="1" applyAlignment="1">
      <alignment horizontal="right" vertical="center"/>
    </xf>
    <xf numFmtId="0" fontId="40" fillId="2" borderId="0" xfId="0" applyFont="1" applyFill="1" applyAlignment="1">
      <alignment horizontal="center"/>
    </xf>
    <xf numFmtId="8" fontId="40" fillId="2" borderId="0" xfId="1" applyNumberFormat="1" applyFont="1" applyFill="1" applyBorder="1" applyAlignment="1">
      <alignment horizontal="right"/>
    </xf>
    <xf numFmtId="165" fontId="40" fillId="2" borderId="0" xfId="1" applyNumberFormat="1" applyFont="1" applyFill="1" applyBorder="1" applyAlignment="1">
      <alignment horizontal="right"/>
    </xf>
    <xf numFmtId="0" fontId="41" fillId="2" borderId="3" xfId="0" applyFont="1" applyFill="1" applyBorder="1" applyAlignment="1">
      <alignment horizontal="left" vertical="center" indent="1"/>
    </xf>
    <xf numFmtId="0" fontId="42" fillId="2" borderId="3" xfId="0" applyFont="1" applyFill="1" applyBorder="1" applyAlignment="1">
      <alignment horizontal="left" vertical="center" indent="1"/>
    </xf>
    <xf numFmtId="17" fontId="22" fillId="2" borderId="8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44" fontId="14" fillId="2" borderId="9" xfId="0" applyNumberFormat="1" applyFont="1" applyFill="1" applyBorder="1" applyAlignment="1">
      <alignment horizontal="center" vertical="center"/>
    </xf>
    <xf numFmtId="44" fontId="14" fillId="3" borderId="10" xfId="0" applyNumberFormat="1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left" vertical="center" indent="1"/>
    </xf>
    <xf numFmtId="8" fontId="31" fillId="5" borderId="4" xfId="1" applyNumberFormat="1" applyFont="1" applyFill="1" applyBorder="1" applyAlignment="1">
      <alignment horizontal="right" vertical="center"/>
    </xf>
    <xf numFmtId="8" fontId="11" fillId="5" borderId="4" xfId="1" applyNumberFormat="1" applyFont="1" applyFill="1" applyBorder="1" applyAlignment="1">
      <alignment horizontal="center" vertical="center"/>
    </xf>
    <xf numFmtId="8" fontId="31" fillId="5" borderId="4" xfId="1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vertical="center"/>
    </xf>
    <xf numFmtId="0" fontId="43" fillId="3" borderId="13" xfId="0" applyFont="1" applyFill="1" applyBorder="1" applyAlignment="1">
      <alignment horizontal="center" vertical="center"/>
    </xf>
    <xf numFmtId="0" fontId="43" fillId="7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44" fillId="0" borderId="0" xfId="0" applyFont="1"/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left" vertical="center" wrapText="1" indent="1"/>
    </xf>
    <xf numFmtId="0" fontId="14" fillId="2" borderId="11" xfId="0" applyFont="1" applyFill="1" applyBorder="1" applyAlignment="1">
      <alignment horizontal="left" vertical="center" wrapText="1" indent="1"/>
    </xf>
    <xf numFmtId="0" fontId="14" fillId="2" borderId="3" xfId="0" applyFont="1" applyFill="1" applyBorder="1" applyAlignment="1">
      <alignment horizontal="left" vertical="center" wrapText="1" indent="1"/>
    </xf>
    <xf numFmtId="0" fontId="14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34" fillId="5" borderId="9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left" vertical="center" wrapText="1" indent="1"/>
    </xf>
    <xf numFmtId="0" fontId="28" fillId="3" borderId="1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 indent="1"/>
    </xf>
    <xf numFmtId="0" fontId="17" fillId="2" borderId="0" xfId="0" applyFont="1" applyFill="1" applyAlignment="1">
      <alignment horizontal="left" vertical="center" indent="1"/>
    </xf>
    <xf numFmtId="0" fontId="16" fillId="5" borderId="5" xfId="0" applyFont="1" applyFill="1" applyBorder="1" applyAlignment="1">
      <alignment horizontal="left" vertical="center" indent="1"/>
    </xf>
    <xf numFmtId="0" fontId="16" fillId="5" borderId="6" xfId="0" applyFont="1" applyFill="1" applyBorder="1" applyAlignment="1">
      <alignment horizontal="left" vertical="center" indent="1"/>
    </xf>
    <xf numFmtId="0" fontId="25" fillId="5" borderId="8" xfId="0" applyFont="1" applyFill="1" applyBorder="1" applyAlignment="1">
      <alignment horizontal="left" vertical="center" indent="1"/>
    </xf>
    <xf numFmtId="0" fontId="25" fillId="5" borderId="9" xfId="0" applyFont="1" applyFill="1" applyBorder="1" applyAlignment="1">
      <alignment horizontal="left" vertical="center" indent="1"/>
    </xf>
    <xf numFmtId="0" fontId="25" fillId="5" borderId="5" xfId="0" applyFont="1" applyFill="1" applyBorder="1" applyAlignment="1">
      <alignment horizontal="left" vertical="center" indent="1"/>
    </xf>
    <xf numFmtId="0" fontId="25" fillId="5" borderId="6" xfId="0" applyFont="1" applyFill="1" applyBorder="1" applyAlignment="1">
      <alignment horizontal="left" vertical="center" indent="1"/>
    </xf>
    <xf numFmtId="0" fontId="26" fillId="2" borderId="3" xfId="0" applyFont="1" applyFill="1" applyBorder="1" applyAlignment="1">
      <alignment horizontal="left" vertical="center" indent="1"/>
    </xf>
    <xf numFmtId="0" fontId="26" fillId="2" borderId="0" xfId="0" applyFont="1" applyFill="1" applyAlignment="1">
      <alignment horizontal="left" vertical="center" indent="1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left" vertical="center" indent="1"/>
    </xf>
    <xf numFmtId="0" fontId="32" fillId="2" borderId="0" xfId="0" applyFont="1" applyFill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11" fillId="5" borderId="5" xfId="0" applyFont="1" applyFill="1" applyBorder="1" applyAlignment="1">
      <alignment horizontal="left" vertical="center" indent="1"/>
    </xf>
    <xf numFmtId="0" fontId="11" fillId="5" borderId="6" xfId="0" applyFont="1" applyFill="1" applyBorder="1" applyAlignment="1">
      <alignment horizontal="left" vertical="center" indent="1"/>
    </xf>
    <xf numFmtId="0" fontId="31" fillId="5" borderId="5" xfId="0" applyFont="1" applyFill="1" applyBorder="1" applyAlignment="1">
      <alignment horizontal="left" vertical="center" indent="1"/>
    </xf>
    <xf numFmtId="0" fontId="31" fillId="5" borderId="6" xfId="0" applyFont="1" applyFill="1" applyBorder="1" applyAlignment="1">
      <alignment horizontal="left" vertical="center" indent="1"/>
    </xf>
    <xf numFmtId="0" fontId="11" fillId="5" borderId="8" xfId="0" applyFont="1" applyFill="1" applyBorder="1" applyAlignment="1">
      <alignment horizontal="left" vertical="center" indent="1"/>
    </xf>
    <xf numFmtId="0" fontId="11" fillId="5" borderId="9" xfId="0" applyFont="1" applyFill="1" applyBorder="1" applyAlignment="1">
      <alignment horizontal="left" vertical="center" indent="1"/>
    </xf>
    <xf numFmtId="0" fontId="16" fillId="5" borderId="3" xfId="0" applyFont="1" applyFill="1" applyBorder="1" applyAlignment="1">
      <alignment horizontal="left" vertical="center" indent="1"/>
    </xf>
    <xf numFmtId="0" fontId="16" fillId="5" borderId="0" xfId="0" applyFont="1" applyFill="1" applyAlignment="1">
      <alignment horizontal="left" vertical="center" indent="1"/>
    </xf>
    <xf numFmtId="0" fontId="25" fillId="5" borderId="3" xfId="0" applyFont="1" applyFill="1" applyBorder="1" applyAlignment="1">
      <alignment horizontal="left" vertical="center" indent="1"/>
    </xf>
    <xf numFmtId="0" fontId="25" fillId="5" borderId="0" xfId="0" applyFont="1" applyFill="1" applyAlignment="1">
      <alignment horizontal="left" vertical="center" indent="1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 indent="1"/>
    </xf>
    <xf numFmtId="0" fontId="11" fillId="5" borderId="0" xfId="0" applyFont="1" applyFill="1" applyAlignment="1">
      <alignment horizontal="left" vertical="center" indent="1"/>
    </xf>
    <xf numFmtId="0" fontId="11" fillId="5" borderId="10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left" vertical="center" indent="1"/>
    </xf>
    <xf numFmtId="0" fontId="31" fillId="5" borderId="0" xfId="0" applyFont="1" applyFill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1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8DFBE"/>
      <color rgb="FFF1BE7B"/>
      <color rgb="FFE99B3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eelance%20Work\Tasks\Task%2024\Couple%20Budget%20Template\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11">
          <cell r="C11" t="str">
            <v>rent</v>
          </cell>
          <cell r="D11">
            <v>500</v>
          </cell>
          <cell r="H11" t="str">
            <v>student loan</v>
          </cell>
          <cell r="I11">
            <v>75</v>
          </cell>
        </row>
        <row r="12">
          <cell r="C12" t="str">
            <v>cell phone</v>
          </cell>
          <cell r="D12">
            <v>60</v>
          </cell>
          <cell r="H12" t="str">
            <v>car payment</v>
          </cell>
          <cell r="I12">
            <v>175</v>
          </cell>
        </row>
        <row r="13">
          <cell r="C13" t="str">
            <v>car inusrance</v>
          </cell>
          <cell r="D13">
            <v>55</v>
          </cell>
          <cell r="H13" t="str">
            <v>visa</v>
          </cell>
          <cell r="I13">
            <v>35</v>
          </cell>
        </row>
        <row r="14">
          <cell r="C14" t="str">
            <v>gym</v>
          </cell>
          <cell r="D14">
            <v>15</v>
          </cell>
          <cell r="H14" t="str">
            <v>amex</v>
          </cell>
          <cell r="I14">
            <v>0</v>
          </cell>
        </row>
        <row r="16">
          <cell r="J16">
            <v>285</v>
          </cell>
        </row>
        <row r="19">
          <cell r="E19">
            <v>630</v>
          </cell>
          <cell r="H19" t="str">
            <v>emergency fund</v>
          </cell>
          <cell r="I19">
            <v>100</v>
          </cell>
        </row>
        <row r="20">
          <cell r="H20" t="str">
            <v>retirement</v>
          </cell>
          <cell r="I20">
            <v>50</v>
          </cell>
        </row>
        <row r="21">
          <cell r="B21" t="str">
            <v>variable expenses</v>
          </cell>
          <cell r="H21" t="str">
            <v>other savings</v>
          </cell>
          <cell r="I21">
            <v>0</v>
          </cell>
        </row>
        <row r="22">
          <cell r="C22" t="str">
            <v>groceries</v>
          </cell>
        </row>
        <row r="23">
          <cell r="C23" t="str">
            <v>electricity</v>
          </cell>
        </row>
        <row r="24">
          <cell r="C24" t="str">
            <v>gas</v>
          </cell>
          <cell r="J24">
            <v>150</v>
          </cell>
        </row>
        <row r="25">
          <cell r="C25" t="str">
            <v>parking</v>
          </cell>
        </row>
        <row r="26">
          <cell r="C26" t="str">
            <v>dining out</v>
          </cell>
        </row>
        <row r="27">
          <cell r="C27" t="str">
            <v>charity</v>
          </cell>
        </row>
        <row r="28">
          <cell r="C28" t="str">
            <v>misc.</v>
          </cell>
        </row>
        <row r="35">
          <cell r="C35" t="str">
            <v>car repairs</v>
          </cell>
          <cell r="D35">
            <v>50</v>
          </cell>
        </row>
        <row r="36">
          <cell r="C36" t="str">
            <v xml:space="preserve">medical </v>
          </cell>
          <cell r="D36">
            <v>25</v>
          </cell>
        </row>
        <row r="37">
          <cell r="C37" t="str">
            <v>gifts</v>
          </cell>
          <cell r="D37">
            <v>25</v>
          </cell>
        </row>
        <row r="38">
          <cell r="C38" t="str">
            <v>travel</v>
          </cell>
          <cell r="D38">
            <v>60</v>
          </cell>
        </row>
        <row r="40">
          <cell r="E40">
            <v>160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1F788-FAD9-459B-8305-02B2B0298480}">
  <dimension ref="A1:F110"/>
  <sheetViews>
    <sheetView tabSelected="1" zoomScale="80" zoomScaleNormal="80" workbookViewId="0">
      <selection activeCell="E26" sqref="A1:XFD1048576"/>
    </sheetView>
  </sheetViews>
  <sheetFormatPr defaultRowHeight="17.25" x14ac:dyDescent="0.25"/>
  <cols>
    <col min="1" max="2" width="25.7109375" style="5" customWidth="1"/>
    <col min="3" max="4" width="25.7109375" style="2" customWidth="1"/>
    <col min="5" max="6" width="20.7109375" style="2" customWidth="1"/>
    <col min="7" max="16384" width="9.140625" style="2"/>
  </cols>
  <sheetData>
    <row r="1" spans="1:4" x14ac:dyDescent="0.25">
      <c r="A1" s="192" t="s">
        <v>32</v>
      </c>
      <c r="B1" s="193"/>
      <c r="C1" s="193"/>
      <c r="D1" s="194"/>
    </row>
    <row r="2" spans="1:4" ht="18" thickBot="1" x14ac:dyDescent="0.3">
      <c r="A2" s="195"/>
      <c r="B2" s="196"/>
      <c r="C2" s="196"/>
      <c r="D2" s="197"/>
    </row>
    <row r="3" spans="1:4" ht="18" thickTop="1" x14ac:dyDescent="0.25"/>
    <row r="4" spans="1:4" ht="21" thickBot="1" x14ac:dyDescent="0.3">
      <c r="A4" s="189" t="s">
        <v>19</v>
      </c>
      <c r="B4" s="190"/>
      <c r="C4" s="190"/>
      <c r="D4" s="191"/>
    </row>
    <row r="5" spans="1:4" ht="18" thickTop="1" x14ac:dyDescent="0.25">
      <c r="A5" s="203" t="s">
        <v>1</v>
      </c>
      <c r="B5" s="102" t="s">
        <v>2</v>
      </c>
      <c r="C5" s="96">
        <v>2000</v>
      </c>
      <c r="D5" s="97"/>
    </row>
    <row r="6" spans="1:4" x14ac:dyDescent="0.25">
      <c r="A6" s="203"/>
      <c r="B6" s="102" t="s">
        <v>3</v>
      </c>
      <c r="C6" s="96">
        <v>250</v>
      </c>
      <c r="D6" s="97"/>
    </row>
    <row r="7" spans="1:4" x14ac:dyDescent="0.25">
      <c r="A7" s="204"/>
      <c r="B7" s="103" t="s">
        <v>4</v>
      </c>
      <c r="C7" s="104">
        <v>15</v>
      </c>
      <c r="D7" s="105"/>
    </row>
    <row r="8" spans="1:4" s="4" customFormat="1" x14ac:dyDescent="0.25">
      <c r="A8" s="198" t="s">
        <v>17</v>
      </c>
      <c r="B8" s="199"/>
      <c r="C8" s="98"/>
      <c r="D8" s="99">
        <f>SUM(C5:C7)</f>
        <v>2265</v>
      </c>
    </row>
    <row r="9" spans="1:4" x14ac:dyDescent="0.25">
      <c r="A9" s="6"/>
      <c r="B9" s="6"/>
      <c r="C9" s="3"/>
      <c r="D9" s="3"/>
    </row>
    <row r="10" spans="1:4" ht="21" thickBot="1" x14ac:dyDescent="0.3">
      <c r="A10" s="189" t="s">
        <v>15</v>
      </c>
      <c r="B10" s="190"/>
      <c r="C10" s="190"/>
      <c r="D10" s="191"/>
    </row>
    <row r="11" spans="1:4" ht="18" thickTop="1" x14ac:dyDescent="0.25">
      <c r="A11" s="205"/>
      <c r="B11" s="102" t="s">
        <v>5</v>
      </c>
      <c r="C11" s="96">
        <v>500</v>
      </c>
      <c r="D11" s="106"/>
    </row>
    <row r="12" spans="1:4" x14ac:dyDescent="0.25">
      <c r="A12" s="206"/>
      <c r="B12" s="102" t="s">
        <v>6</v>
      </c>
      <c r="C12" s="96">
        <v>60</v>
      </c>
      <c r="D12" s="106"/>
    </row>
    <row r="13" spans="1:4" x14ac:dyDescent="0.25">
      <c r="A13" s="206"/>
      <c r="B13" s="102" t="s">
        <v>7</v>
      </c>
      <c r="C13" s="96">
        <v>55</v>
      </c>
      <c r="D13" s="106"/>
    </row>
    <row r="14" spans="1:4" x14ac:dyDescent="0.25">
      <c r="A14" s="102"/>
      <c r="B14" s="102" t="s">
        <v>8</v>
      </c>
      <c r="C14" s="96">
        <v>15</v>
      </c>
      <c r="D14" s="106"/>
    </row>
    <row r="15" spans="1:4" x14ac:dyDescent="0.25">
      <c r="A15" s="208" t="s">
        <v>17</v>
      </c>
      <c r="B15" s="209"/>
      <c r="C15" s="110"/>
      <c r="D15" s="111">
        <f>SUM(C11:C14)</f>
        <v>630</v>
      </c>
    </row>
    <row r="16" spans="1:4" x14ac:dyDescent="0.25">
      <c r="A16" s="6"/>
      <c r="B16" s="6"/>
      <c r="C16" s="3"/>
      <c r="D16" s="3"/>
    </row>
    <row r="17" spans="1:4" ht="21" thickBot="1" x14ac:dyDescent="0.3">
      <c r="A17" s="189" t="s">
        <v>16</v>
      </c>
      <c r="B17" s="190"/>
      <c r="C17" s="190"/>
      <c r="D17" s="191"/>
    </row>
    <row r="18" spans="1:4" ht="18" thickTop="1" x14ac:dyDescent="0.25">
      <c r="A18" s="203"/>
      <c r="B18" s="102" t="s">
        <v>9</v>
      </c>
      <c r="C18" s="96">
        <v>200</v>
      </c>
      <c r="D18" s="106"/>
    </row>
    <row r="19" spans="1:4" x14ac:dyDescent="0.25">
      <c r="A19" s="203"/>
      <c r="B19" s="102" t="s">
        <v>10</v>
      </c>
      <c r="C19" s="96">
        <v>35</v>
      </c>
      <c r="D19" s="106"/>
    </row>
    <row r="20" spans="1:4" x14ac:dyDescent="0.25">
      <c r="A20" s="204"/>
      <c r="B20" s="103" t="s">
        <v>11</v>
      </c>
      <c r="C20" s="104">
        <v>75</v>
      </c>
      <c r="D20" s="109"/>
    </row>
    <row r="21" spans="1:4" x14ac:dyDescent="0.25">
      <c r="A21" s="198" t="s">
        <v>17</v>
      </c>
      <c r="B21" s="199"/>
      <c r="C21" s="107"/>
      <c r="D21" s="108">
        <f>SUM(C18:C20)</f>
        <v>310</v>
      </c>
    </row>
    <row r="22" spans="1:4" x14ac:dyDescent="0.25">
      <c r="A22" s="6"/>
      <c r="B22" s="6"/>
      <c r="C22" s="3"/>
      <c r="D22" s="3"/>
    </row>
    <row r="23" spans="1:4" ht="21" thickBot="1" x14ac:dyDescent="0.3">
      <c r="A23" s="189" t="s">
        <v>18</v>
      </c>
      <c r="B23" s="190"/>
      <c r="C23" s="190"/>
      <c r="D23" s="191"/>
    </row>
    <row r="24" spans="1:4" ht="18" thickTop="1" x14ac:dyDescent="0.25">
      <c r="A24" s="207"/>
      <c r="B24" s="102" t="s">
        <v>12</v>
      </c>
      <c r="C24" s="96">
        <v>50</v>
      </c>
      <c r="D24" s="97"/>
    </row>
    <row r="25" spans="1:4" x14ac:dyDescent="0.25">
      <c r="A25" s="207"/>
      <c r="B25" s="102" t="s">
        <v>13</v>
      </c>
      <c r="C25" s="96">
        <v>25</v>
      </c>
      <c r="D25" s="97"/>
    </row>
    <row r="26" spans="1:4" x14ac:dyDescent="0.25">
      <c r="A26" s="207"/>
      <c r="B26" s="103" t="s">
        <v>14</v>
      </c>
      <c r="C26" s="104">
        <v>25</v>
      </c>
      <c r="D26" s="105"/>
    </row>
    <row r="27" spans="1:4" x14ac:dyDescent="0.25">
      <c r="A27" s="208" t="s">
        <v>17</v>
      </c>
      <c r="B27" s="209"/>
      <c r="C27" s="112"/>
      <c r="D27" s="113">
        <f>SUM(C24:C26)</f>
        <v>100</v>
      </c>
    </row>
    <row r="29" spans="1:4" ht="21" thickBot="1" x14ac:dyDescent="0.3">
      <c r="A29" s="215" t="s">
        <v>24</v>
      </c>
      <c r="B29" s="216"/>
      <c r="C29" s="216"/>
      <c r="D29" s="217"/>
    </row>
    <row r="30" spans="1:4" ht="18" thickTop="1" x14ac:dyDescent="0.25">
      <c r="A30" s="214" t="s">
        <v>1</v>
      </c>
      <c r="B30" s="116" t="s">
        <v>20</v>
      </c>
      <c r="C30" s="114">
        <v>75</v>
      </c>
      <c r="D30" s="115"/>
    </row>
    <row r="31" spans="1:4" x14ac:dyDescent="0.25">
      <c r="A31" s="214"/>
      <c r="B31" s="116" t="s">
        <v>21</v>
      </c>
      <c r="C31" s="114">
        <v>175</v>
      </c>
      <c r="D31" s="115"/>
    </row>
    <row r="32" spans="1:4" x14ac:dyDescent="0.25">
      <c r="A32" s="214"/>
      <c r="B32" s="116" t="s">
        <v>22</v>
      </c>
      <c r="C32" s="114">
        <v>35</v>
      </c>
      <c r="D32" s="115"/>
    </row>
    <row r="33" spans="1:6" x14ac:dyDescent="0.25">
      <c r="A33" s="116"/>
      <c r="B33" s="116" t="s">
        <v>23</v>
      </c>
      <c r="C33" s="114">
        <v>0</v>
      </c>
      <c r="D33" s="115"/>
    </row>
    <row r="34" spans="1:6" x14ac:dyDescent="0.25">
      <c r="A34" s="210" t="s">
        <v>17</v>
      </c>
      <c r="B34" s="211"/>
      <c r="C34" s="117"/>
      <c r="D34" s="118">
        <f>SUM(C30:C33)</f>
        <v>285</v>
      </c>
    </row>
    <row r="35" spans="1:6" x14ac:dyDescent="0.25">
      <c r="A35" s="7"/>
      <c r="B35" s="7"/>
      <c r="C35" s="8"/>
      <c r="D35" s="8"/>
      <c r="E35" s="8"/>
      <c r="F35" s="8"/>
    </row>
    <row r="36" spans="1:6" ht="21" thickBot="1" x14ac:dyDescent="0.3">
      <c r="A36" s="200" t="s">
        <v>30</v>
      </c>
      <c r="B36" s="201"/>
      <c r="C36" s="201"/>
      <c r="D36" s="202"/>
      <c r="E36" s="8"/>
      <c r="F36" s="8"/>
    </row>
    <row r="37" spans="1:6" ht="18" thickTop="1" x14ac:dyDescent="0.25">
      <c r="A37" s="218" t="s">
        <v>1</v>
      </c>
      <c r="B37" s="121" t="s">
        <v>25</v>
      </c>
      <c r="C37" s="120">
        <v>100</v>
      </c>
      <c r="D37" s="122"/>
      <c r="E37" s="8"/>
      <c r="F37" s="8"/>
    </row>
    <row r="38" spans="1:6" x14ac:dyDescent="0.25">
      <c r="A38" s="218"/>
      <c r="B38" s="121" t="s">
        <v>26</v>
      </c>
      <c r="C38" s="120">
        <v>50</v>
      </c>
      <c r="D38" s="122"/>
      <c r="E38" s="8"/>
      <c r="F38" s="8"/>
    </row>
    <row r="39" spans="1:6" x14ac:dyDescent="0.25">
      <c r="A39" s="219"/>
      <c r="B39" s="123" t="s">
        <v>27</v>
      </c>
      <c r="C39" s="124">
        <v>0</v>
      </c>
      <c r="D39" s="125"/>
      <c r="E39" s="8"/>
      <c r="F39" s="8"/>
    </row>
    <row r="40" spans="1:6" x14ac:dyDescent="0.25">
      <c r="A40" s="212" t="s">
        <v>17</v>
      </c>
      <c r="B40" s="213"/>
      <c r="C40" s="126"/>
      <c r="D40" s="127">
        <f>SUM(C37:C39)</f>
        <v>150</v>
      </c>
      <c r="E40" s="8"/>
      <c r="F40" s="8"/>
    </row>
    <row r="41" spans="1:6" x14ac:dyDescent="0.3">
      <c r="A41" s="22"/>
      <c r="B41" s="23"/>
      <c r="C41" s="22"/>
      <c r="D41" s="22"/>
      <c r="E41" s="8"/>
      <c r="F41" s="8"/>
    </row>
    <row r="42" spans="1:6" ht="21" thickBot="1" x14ac:dyDescent="0.3">
      <c r="A42" s="200" t="s">
        <v>31</v>
      </c>
      <c r="B42" s="201"/>
      <c r="C42" s="201"/>
      <c r="D42" s="202"/>
      <c r="E42" s="8"/>
      <c r="F42" s="8"/>
    </row>
    <row r="43" spans="1:6" ht="18" thickTop="1" x14ac:dyDescent="0.25">
      <c r="A43" s="128"/>
      <c r="B43" s="134" t="s">
        <v>0</v>
      </c>
      <c r="C43" s="120"/>
      <c r="D43" s="122"/>
      <c r="E43" s="8"/>
      <c r="F43" s="8"/>
    </row>
    <row r="44" spans="1:6" x14ac:dyDescent="0.25">
      <c r="A44" s="128"/>
      <c r="B44" s="133" t="s">
        <v>28</v>
      </c>
      <c r="C44" s="124"/>
      <c r="D44" s="125"/>
      <c r="E44" s="8"/>
      <c r="F44" s="8"/>
    </row>
    <row r="45" spans="1:6" x14ac:dyDescent="0.25">
      <c r="A45" s="129"/>
      <c r="B45" s="130" t="s">
        <v>29</v>
      </c>
      <c r="C45" s="131"/>
      <c r="D45" s="132"/>
      <c r="E45" s="8"/>
      <c r="F45" s="8"/>
    </row>
    <row r="46" spans="1:6" x14ac:dyDescent="0.25">
      <c r="A46" s="7"/>
      <c r="B46" s="7"/>
      <c r="C46" s="8"/>
      <c r="D46" s="8"/>
      <c r="E46" s="8"/>
      <c r="F46" s="8"/>
    </row>
    <row r="47" spans="1:6" x14ac:dyDescent="0.25">
      <c r="A47" s="7"/>
      <c r="B47" s="7"/>
      <c r="C47" s="8"/>
      <c r="D47" s="8"/>
      <c r="E47" s="8"/>
      <c r="F47" s="8"/>
    </row>
    <row r="48" spans="1:6" x14ac:dyDescent="0.25">
      <c r="A48" s="7"/>
      <c r="B48" s="7"/>
      <c r="C48" s="8"/>
      <c r="D48" s="8"/>
      <c r="E48" s="8"/>
      <c r="F48" s="8"/>
    </row>
    <row r="49" spans="1:6" x14ac:dyDescent="0.25">
      <c r="A49" s="7"/>
      <c r="B49" s="7"/>
      <c r="C49" s="8"/>
      <c r="D49" s="8"/>
      <c r="E49" s="8"/>
      <c r="F49" s="8"/>
    </row>
    <row r="50" spans="1:6" x14ac:dyDescent="0.25">
      <c r="A50" s="7"/>
      <c r="B50" s="7"/>
      <c r="C50" s="8"/>
      <c r="D50" s="8"/>
      <c r="E50" s="8"/>
      <c r="F50" s="8"/>
    </row>
    <row r="51" spans="1:6" x14ac:dyDescent="0.25">
      <c r="A51" s="7"/>
      <c r="B51" s="7"/>
      <c r="C51" s="8"/>
      <c r="D51" s="8"/>
      <c r="E51" s="8"/>
      <c r="F51" s="8"/>
    </row>
    <row r="52" spans="1:6" x14ac:dyDescent="0.25">
      <c r="A52" s="7"/>
      <c r="B52" s="7"/>
      <c r="C52" s="8"/>
      <c r="D52" s="8"/>
      <c r="E52" s="8"/>
      <c r="F52" s="8"/>
    </row>
    <row r="53" spans="1:6" x14ac:dyDescent="0.25">
      <c r="A53" s="7"/>
      <c r="B53" s="7"/>
      <c r="C53" s="8"/>
      <c r="D53" s="8"/>
      <c r="E53" s="8"/>
      <c r="F53" s="8"/>
    </row>
    <row r="54" spans="1:6" x14ac:dyDescent="0.25">
      <c r="A54" s="7"/>
      <c r="B54" s="7"/>
      <c r="C54" s="8"/>
      <c r="D54" s="8"/>
      <c r="E54" s="8"/>
      <c r="F54" s="8"/>
    </row>
    <row r="55" spans="1:6" x14ac:dyDescent="0.25">
      <c r="A55" s="7"/>
      <c r="B55" s="7"/>
      <c r="C55" s="8"/>
      <c r="D55" s="8"/>
      <c r="E55" s="8"/>
      <c r="F55" s="8"/>
    </row>
    <row r="56" spans="1:6" x14ac:dyDescent="0.25">
      <c r="A56" s="7"/>
      <c r="B56" s="7"/>
      <c r="C56" s="8"/>
      <c r="D56" s="8"/>
      <c r="E56" s="8"/>
      <c r="F56" s="8"/>
    </row>
    <row r="57" spans="1:6" x14ac:dyDescent="0.25">
      <c r="A57" s="7"/>
      <c r="B57" s="7"/>
      <c r="C57" s="8"/>
      <c r="D57" s="8"/>
      <c r="E57" s="8"/>
      <c r="F57" s="8"/>
    </row>
    <row r="58" spans="1:6" x14ac:dyDescent="0.25">
      <c r="A58" s="7"/>
      <c r="B58" s="7"/>
      <c r="C58" s="8"/>
      <c r="D58" s="8"/>
      <c r="E58" s="8"/>
      <c r="F58" s="8"/>
    </row>
    <row r="59" spans="1:6" x14ac:dyDescent="0.25">
      <c r="A59" s="7"/>
      <c r="B59" s="7"/>
      <c r="C59" s="8"/>
      <c r="D59" s="8"/>
      <c r="E59" s="8"/>
      <c r="F59" s="8"/>
    </row>
    <row r="60" spans="1:6" x14ac:dyDescent="0.25">
      <c r="A60" s="7"/>
      <c r="B60" s="7"/>
      <c r="C60" s="8"/>
      <c r="D60" s="8"/>
      <c r="E60" s="8"/>
      <c r="F60" s="8"/>
    </row>
    <row r="61" spans="1:6" x14ac:dyDescent="0.25">
      <c r="A61" s="7"/>
      <c r="B61" s="7"/>
      <c r="C61" s="8"/>
      <c r="D61" s="8"/>
      <c r="E61" s="8"/>
      <c r="F61" s="8"/>
    </row>
    <row r="62" spans="1:6" x14ac:dyDescent="0.25">
      <c r="A62" s="7"/>
      <c r="B62" s="7"/>
      <c r="C62" s="8"/>
      <c r="D62" s="8"/>
      <c r="E62" s="8"/>
      <c r="F62" s="8"/>
    </row>
    <row r="63" spans="1:6" x14ac:dyDescent="0.25">
      <c r="A63" s="7"/>
      <c r="B63" s="7"/>
      <c r="C63" s="8"/>
      <c r="D63" s="8"/>
      <c r="E63" s="8"/>
      <c r="F63" s="8"/>
    </row>
    <row r="64" spans="1:6" x14ac:dyDescent="0.25">
      <c r="A64" s="7"/>
      <c r="B64" s="7"/>
      <c r="C64" s="8"/>
      <c r="D64" s="8"/>
      <c r="E64" s="8"/>
      <c r="F64" s="8"/>
    </row>
    <row r="65" spans="1:6" x14ac:dyDescent="0.25">
      <c r="A65" s="7"/>
      <c r="B65" s="7"/>
      <c r="C65" s="8"/>
      <c r="D65" s="8"/>
      <c r="E65" s="8"/>
      <c r="F65" s="8"/>
    </row>
    <row r="66" spans="1:6" x14ac:dyDescent="0.25">
      <c r="A66" s="7"/>
      <c r="B66" s="7"/>
      <c r="C66" s="8"/>
      <c r="D66" s="8"/>
      <c r="E66" s="8"/>
      <c r="F66" s="8"/>
    </row>
    <row r="67" spans="1:6" x14ac:dyDescent="0.25">
      <c r="A67" s="7"/>
      <c r="B67" s="7"/>
      <c r="C67" s="8"/>
      <c r="D67" s="8"/>
      <c r="E67" s="8"/>
      <c r="F67" s="8"/>
    </row>
    <row r="68" spans="1:6" x14ac:dyDescent="0.25">
      <c r="A68" s="7"/>
      <c r="B68" s="7"/>
      <c r="C68" s="8"/>
      <c r="D68" s="8"/>
      <c r="E68" s="8"/>
      <c r="F68" s="8"/>
    </row>
    <row r="69" spans="1:6" x14ac:dyDescent="0.25">
      <c r="A69" s="7"/>
      <c r="B69" s="7"/>
      <c r="C69" s="8"/>
      <c r="D69" s="8"/>
      <c r="E69" s="8"/>
      <c r="F69" s="8"/>
    </row>
    <row r="70" spans="1:6" x14ac:dyDescent="0.25">
      <c r="A70" s="7"/>
      <c r="B70" s="7"/>
      <c r="C70" s="8"/>
      <c r="D70" s="8"/>
      <c r="E70" s="8"/>
      <c r="F70" s="8"/>
    </row>
    <row r="71" spans="1:6" x14ac:dyDescent="0.25">
      <c r="A71" s="7"/>
      <c r="B71" s="7"/>
      <c r="C71" s="8"/>
      <c r="D71" s="8"/>
      <c r="E71" s="8"/>
      <c r="F71" s="8"/>
    </row>
    <row r="72" spans="1:6" x14ac:dyDescent="0.25">
      <c r="A72" s="7"/>
      <c r="B72" s="7"/>
      <c r="C72" s="8"/>
      <c r="D72" s="8"/>
      <c r="E72" s="8"/>
      <c r="F72" s="8"/>
    </row>
    <row r="73" spans="1:6" x14ac:dyDescent="0.25">
      <c r="A73" s="7"/>
      <c r="B73" s="7"/>
      <c r="C73" s="8"/>
      <c r="D73" s="8"/>
      <c r="E73" s="8"/>
      <c r="F73" s="8"/>
    </row>
    <row r="74" spans="1:6" x14ac:dyDescent="0.25">
      <c r="A74" s="7"/>
      <c r="B74" s="7"/>
      <c r="C74" s="8"/>
      <c r="D74" s="8"/>
      <c r="E74" s="8"/>
      <c r="F74" s="8"/>
    </row>
    <row r="75" spans="1:6" x14ac:dyDescent="0.25">
      <c r="A75" s="7"/>
      <c r="B75" s="7"/>
      <c r="C75" s="8"/>
      <c r="D75" s="8"/>
      <c r="E75" s="8"/>
      <c r="F75" s="8"/>
    </row>
    <row r="76" spans="1:6" x14ac:dyDescent="0.25">
      <c r="A76" s="7"/>
      <c r="B76" s="7"/>
      <c r="C76" s="8"/>
      <c r="D76" s="8"/>
      <c r="E76" s="8"/>
      <c r="F76" s="8"/>
    </row>
    <row r="77" spans="1:6" x14ac:dyDescent="0.25">
      <c r="A77" s="7"/>
      <c r="B77" s="7"/>
      <c r="C77" s="8"/>
      <c r="D77" s="8"/>
      <c r="E77" s="8"/>
      <c r="F77" s="8"/>
    </row>
    <row r="78" spans="1:6" x14ac:dyDescent="0.25">
      <c r="A78" s="7"/>
      <c r="B78" s="7"/>
      <c r="C78" s="8"/>
      <c r="D78" s="8"/>
      <c r="E78" s="8"/>
      <c r="F78" s="8"/>
    </row>
    <row r="79" spans="1:6" x14ac:dyDescent="0.25">
      <c r="A79" s="7"/>
      <c r="B79" s="7"/>
      <c r="C79" s="8"/>
      <c r="D79" s="8"/>
      <c r="E79" s="8"/>
      <c r="F79" s="8"/>
    </row>
    <row r="80" spans="1:6" x14ac:dyDescent="0.25">
      <c r="A80" s="7"/>
      <c r="B80" s="7"/>
      <c r="C80" s="8"/>
      <c r="D80" s="8"/>
      <c r="E80" s="8"/>
      <c r="F80" s="8"/>
    </row>
    <row r="81" spans="1:6" x14ac:dyDescent="0.25">
      <c r="A81" s="7"/>
      <c r="B81" s="7"/>
      <c r="C81" s="8"/>
      <c r="D81" s="8"/>
      <c r="E81" s="8"/>
      <c r="F81" s="8"/>
    </row>
    <row r="82" spans="1:6" x14ac:dyDescent="0.25">
      <c r="A82" s="7"/>
      <c r="B82" s="7"/>
      <c r="C82" s="8"/>
      <c r="D82" s="8"/>
      <c r="E82" s="8"/>
      <c r="F82" s="8"/>
    </row>
    <row r="83" spans="1:6" x14ac:dyDescent="0.25">
      <c r="A83" s="7"/>
      <c r="B83" s="7"/>
      <c r="C83" s="8"/>
      <c r="D83" s="8"/>
      <c r="E83" s="8"/>
      <c r="F83" s="8"/>
    </row>
    <row r="84" spans="1:6" x14ac:dyDescent="0.25">
      <c r="A84" s="7"/>
      <c r="B84" s="7"/>
      <c r="C84" s="8"/>
      <c r="D84" s="8"/>
      <c r="E84" s="8"/>
      <c r="F84" s="8"/>
    </row>
    <row r="85" spans="1:6" x14ac:dyDescent="0.25">
      <c r="A85" s="7"/>
      <c r="B85" s="7"/>
      <c r="C85" s="8"/>
      <c r="D85" s="8"/>
      <c r="E85" s="8"/>
      <c r="F85" s="8"/>
    </row>
    <row r="86" spans="1:6" x14ac:dyDescent="0.25">
      <c r="A86" s="7"/>
      <c r="B86" s="7"/>
      <c r="C86" s="8"/>
      <c r="D86" s="8"/>
      <c r="E86" s="8"/>
      <c r="F86" s="8"/>
    </row>
    <row r="87" spans="1:6" x14ac:dyDescent="0.25">
      <c r="A87" s="7"/>
      <c r="B87" s="7"/>
      <c r="C87" s="8"/>
      <c r="D87" s="8"/>
      <c r="E87" s="8"/>
      <c r="F87" s="8"/>
    </row>
    <row r="88" spans="1:6" x14ac:dyDescent="0.25">
      <c r="A88" s="7"/>
      <c r="B88" s="7"/>
      <c r="C88" s="8"/>
      <c r="D88" s="8"/>
      <c r="E88" s="8"/>
      <c r="F88" s="8"/>
    </row>
    <row r="89" spans="1:6" x14ac:dyDescent="0.25">
      <c r="A89" s="7"/>
      <c r="B89" s="7"/>
      <c r="C89" s="8"/>
      <c r="D89" s="8"/>
      <c r="E89" s="8"/>
      <c r="F89" s="8"/>
    </row>
    <row r="90" spans="1:6" x14ac:dyDescent="0.25">
      <c r="A90" s="7"/>
      <c r="B90" s="7"/>
      <c r="C90" s="8"/>
      <c r="D90" s="8"/>
      <c r="E90" s="8"/>
      <c r="F90" s="8"/>
    </row>
    <row r="91" spans="1:6" x14ac:dyDescent="0.25">
      <c r="A91" s="7"/>
      <c r="B91" s="7"/>
      <c r="C91" s="8"/>
      <c r="D91" s="8"/>
      <c r="E91" s="8"/>
      <c r="F91" s="8"/>
    </row>
    <row r="92" spans="1:6" x14ac:dyDescent="0.25">
      <c r="A92" s="7"/>
      <c r="B92" s="7"/>
      <c r="C92" s="8"/>
      <c r="D92" s="8"/>
      <c r="E92" s="8"/>
      <c r="F92" s="8"/>
    </row>
    <row r="93" spans="1:6" x14ac:dyDescent="0.25">
      <c r="A93" s="7"/>
      <c r="B93" s="7"/>
      <c r="C93" s="8"/>
      <c r="D93" s="8"/>
      <c r="E93" s="8"/>
      <c r="F93" s="8"/>
    </row>
    <row r="94" spans="1:6" x14ac:dyDescent="0.25">
      <c r="A94" s="7"/>
      <c r="B94" s="7"/>
      <c r="C94" s="8"/>
      <c r="D94" s="8"/>
      <c r="E94" s="8"/>
      <c r="F94" s="8"/>
    </row>
    <row r="95" spans="1:6" x14ac:dyDescent="0.25">
      <c r="A95" s="7"/>
      <c r="B95" s="7"/>
      <c r="C95" s="8"/>
      <c r="D95" s="8"/>
      <c r="E95" s="8"/>
      <c r="F95" s="8"/>
    </row>
    <row r="96" spans="1:6" x14ac:dyDescent="0.25">
      <c r="A96" s="7"/>
      <c r="B96" s="7"/>
      <c r="C96" s="8"/>
      <c r="D96" s="8"/>
      <c r="E96" s="8"/>
      <c r="F96" s="8"/>
    </row>
    <row r="97" spans="1:6" x14ac:dyDescent="0.25">
      <c r="A97" s="7"/>
      <c r="B97" s="7"/>
      <c r="C97" s="8"/>
      <c r="D97" s="8"/>
      <c r="E97" s="8"/>
      <c r="F97" s="8"/>
    </row>
    <row r="98" spans="1:6" x14ac:dyDescent="0.25">
      <c r="A98" s="7"/>
      <c r="B98" s="7"/>
      <c r="C98" s="8"/>
      <c r="D98" s="8"/>
      <c r="E98" s="8"/>
      <c r="F98" s="8"/>
    </row>
    <row r="99" spans="1:6" x14ac:dyDescent="0.25">
      <c r="A99" s="7"/>
      <c r="B99" s="7"/>
      <c r="C99" s="8"/>
      <c r="D99" s="8"/>
      <c r="E99" s="8"/>
      <c r="F99" s="8"/>
    </row>
    <row r="100" spans="1:6" x14ac:dyDescent="0.25">
      <c r="A100" s="7"/>
      <c r="B100" s="7"/>
      <c r="C100" s="8"/>
      <c r="D100" s="8"/>
      <c r="E100" s="8"/>
      <c r="F100" s="8"/>
    </row>
    <row r="101" spans="1:6" x14ac:dyDescent="0.25">
      <c r="A101" s="7"/>
      <c r="B101" s="7"/>
      <c r="C101" s="8"/>
      <c r="D101" s="8"/>
      <c r="E101" s="8"/>
      <c r="F101" s="8"/>
    </row>
    <row r="102" spans="1:6" x14ac:dyDescent="0.25">
      <c r="A102" s="7"/>
      <c r="B102" s="7"/>
      <c r="C102" s="8"/>
      <c r="D102" s="8"/>
      <c r="E102" s="8"/>
      <c r="F102" s="8"/>
    </row>
    <row r="103" spans="1:6" x14ac:dyDescent="0.25">
      <c r="A103" s="7"/>
      <c r="B103" s="7"/>
      <c r="C103" s="8"/>
      <c r="D103" s="8"/>
      <c r="E103" s="8"/>
      <c r="F103" s="8"/>
    </row>
    <row r="104" spans="1:6" x14ac:dyDescent="0.25">
      <c r="A104" s="7"/>
      <c r="B104" s="7"/>
      <c r="C104" s="8"/>
      <c r="D104" s="8"/>
      <c r="E104" s="8"/>
      <c r="F104" s="8"/>
    </row>
    <row r="105" spans="1:6" x14ac:dyDescent="0.25">
      <c r="A105" s="7"/>
      <c r="B105" s="7"/>
      <c r="C105" s="8"/>
      <c r="D105" s="8"/>
      <c r="E105" s="8"/>
      <c r="F105" s="8"/>
    </row>
    <row r="106" spans="1:6" x14ac:dyDescent="0.25">
      <c r="A106" s="7"/>
      <c r="B106" s="7"/>
      <c r="C106" s="8"/>
      <c r="D106" s="8"/>
      <c r="E106" s="8"/>
      <c r="F106" s="8"/>
    </row>
    <row r="107" spans="1:6" x14ac:dyDescent="0.25">
      <c r="A107" s="7"/>
      <c r="B107" s="7"/>
      <c r="C107" s="8"/>
      <c r="D107" s="8"/>
      <c r="E107" s="8"/>
      <c r="F107" s="8"/>
    </row>
    <row r="108" spans="1:6" x14ac:dyDescent="0.25">
      <c r="A108" s="7"/>
      <c r="B108" s="7"/>
      <c r="C108" s="8"/>
      <c r="D108" s="8"/>
      <c r="E108" s="8"/>
      <c r="F108" s="8"/>
    </row>
    <row r="109" spans="1:6" x14ac:dyDescent="0.25">
      <c r="A109" s="7"/>
      <c r="B109" s="7"/>
      <c r="C109" s="8"/>
      <c r="D109" s="8"/>
      <c r="E109" s="8"/>
      <c r="F109" s="8"/>
    </row>
    <row r="110" spans="1:6" x14ac:dyDescent="0.25">
      <c r="A110" s="7"/>
      <c r="B110" s="7"/>
      <c r="C110" s="8"/>
      <c r="D110" s="8"/>
      <c r="E110" s="8"/>
      <c r="F110" s="8"/>
    </row>
  </sheetData>
  <mergeCells count="20">
    <mergeCell ref="A42:D42"/>
    <mergeCell ref="A5:A7"/>
    <mergeCell ref="A11:A13"/>
    <mergeCell ref="A18:A20"/>
    <mergeCell ref="A24:A26"/>
    <mergeCell ref="A15:B15"/>
    <mergeCell ref="A21:B21"/>
    <mergeCell ref="A27:B27"/>
    <mergeCell ref="A34:B34"/>
    <mergeCell ref="A40:B40"/>
    <mergeCell ref="A30:A32"/>
    <mergeCell ref="A29:D29"/>
    <mergeCell ref="A37:A39"/>
    <mergeCell ref="A36:D36"/>
    <mergeCell ref="A4:D4"/>
    <mergeCell ref="A1:D2"/>
    <mergeCell ref="A10:D10"/>
    <mergeCell ref="A17:D17"/>
    <mergeCell ref="A23:D23"/>
    <mergeCell ref="A8:B8"/>
  </mergeCells>
  <pageMargins left="0.7" right="0.7" top="0.75" bottom="0.75" header="0.3" footer="0.3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BB6F2-132E-4A43-BF1D-C18559553D4C}">
  <dimension ref="A1:N50"/>
  <sheetViews>
    <sheetView topLeftCell="B1" zoomScale="80" zoomScaleNormal="80" workbookViewId="0">
      <selection activeCell="B5" sqref="A5:XFD5"/>
    </sheetView>
  </sheetViews>
  <sheetFormatPr defaultRowHeight="15" x14ac:dyDescent="0.25"/>
  <cols>
    <col min="1" max="1" width="15.7109375" customWidth="1"/>
    <col min="2" max="2" width="30.7109375" customWidth="1"/>
    <col min="3" max="11" width="15.7109375" customWidth="1"/>
    <col min="12" max="14" width="18.7109375" customWidth="1"/>
  </cols>
  <sheetData>
    <row r="1" spans="1:14" ht="80.099999999999994" customHeight="1" thickBot="1" x14ac:dyDescent="0.3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6.950000000000003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.950000000000003" customHeight="1" x14ac:dyDescent="0.25">
      <c r="A3" s="220" t="s">
        <v>35</v>
      </c>
      <c r="B3" s="220"/>
      <c r="C3" s="220"/>
      <c r="D3" s="221"/>
      <c r="E3" s="221"/>
      <c r="F3" s="221"/>
      <c r="G3" s="12"/>
      <c r="H3" s="220" t="s">
        <v>36</v>
      </c>
      <c r="I3" s="220"/>
      <c r="J3" s="220"/>
      <c r="K3" s="220"/>
      <c r="L3" s="222">
        <v>510</v>
      </c>
      <c r="M3" s="222"/>
      <c r="N3" s="222"/>
    </row>
    <row r="4" spans="1:14" ht="36.950000000000003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88" customFormat="1" ht="36.950000000000003" customHeight="1" thickBot="1" x14ac:dyDescent="0.35">
      <c r="A5" s="89" t="s">
        <v>49</v>
      </c>
      <c r="B5" s="182" t="str">
        <f>IF([1]budget!B21=0, "", [1]budget!B21)</f>
        <v>variable expenses</v>
      </c>
      <c r="C5" s="183" t="str">
        <f>IF([1]budget!B22=0, "", [1]budget!B22)</f>
        <v/>
      </c>
      <c r="D5" s="184" t="str">
        <f>IF([1]budget!B23=0, "", [1]budget!B23)</f>
        <v/>
      </c>
      <c r="E5" s="183" t="str">
        <f>IF([1]budget!B24=0, "", [1]budget!B24)</f>
        <v/>
      </c>
      <c r="F5" s="184" t="str">
        <f>IF([1]budget!B25=0, "", [1]budget!B25)</f>
        <v/>
      </c>
      <c r="G5" s="183" t="str">
        <f>IF([1]budget!B26=0, "", [1]budget!B26)</f>
        <v/>
      </c>
      <c r="H5" s="185" t="str">
        <f>IF([1]budget!B27=0, "", [1]budget!B27)</f>
        <v/>
      </c>
      <c r="I5" s="186" t="str">
        <f>IF([1]budget!B28=0, "", [1]budget!B28)</f>
        <v/>
      </c>
      <c r="J5" s="185" t="str">
        <f>IF([1]budget!B29=0, "", [1]budget!B29)</f>
        <v/>
      </c>
      <c r="K5" s="186" t="str">
        <f>IF([1]budget!B30=0, "", [1]budget!B30)</f>
        <v/>
      </c>
      <c r="L5" s="182" t="s">
        <v>17</v>
      </c>
      <c r="M5" s="182" t="s">
        <v>19</v>
      </c>
      <c r="N5" s="187" t="s">
        <v>34</v>
      </c>
    </row>
    <row r="6" spans="1:14" ht="36.950000000000003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6.950000000000003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6.950000000000003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6.950000000000003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6.950000000000003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6.950000000000003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6.950000000000003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6.950000000000003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6.950000000000003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6.950000000000003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6.950000000000003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6.950000000000003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6.950000000000003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6.950000000000003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6.950000000000003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6.950000000000003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6.950000000000003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6.950000000000003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6.950000000000003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6.950000000000003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6.950000000000003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6.950000000000003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6.950000000000003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6.950000000000003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6.950000000000003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6.950000000000003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6.950000000000003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6.950000000000003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6.950000000000003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6.950000000000003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6.950000000000003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6.950000000000003" customHeight="1" x14ac:dyDescent="0.25">
      <c r="A37" s="36" t="s">
        <v>33</v>
      </c>
      <c r="B37" s="24" t="str">
        <f>IF(SUM(B6:B36)=0,"",SUM(B6:B36))</f>
        <v/>
      </c>
      <c r="C37" s="25" t="str">
        <f>IF(SUM(C6:C36)=0,"",SUM(C6:C36))</f>
        <v/>
      </c>
      <c r="D37" s="26" t="str">
        <f t="shared" ref="D37:K37" si="2">IF(SUM(D6:D36)=0,"",SUM(D6:D36))</f>
        <v/>
      </c>
      <c r="E37" s="25" t="str">
        <f t="shared" si="2"/>
        <v/>
      </c>
      <c r="F37" s="26" t="str">
        <f t="shared" si="2"/>
        <v/>
      </c>
      <c r="G37" s="25" t="str">
        <f t="shared" si="2"/>
        <v/>
      </c>
      <c r="H37" s="27" t="str">
        <f t="shared" si="2"/>
        <v/>
      </c>
      <c r="I37" s="25" t="str">
        <f t="shared" si="2"/>
        <v/>
      </c>
      <c r="J37" s="27" t="str">
        <f t="shared" si="2"/>
        <v/>
      </c>
      <c r="K37" s="25" t="str">
        <f t="shared" si="2"/>
        <v/>
      </c>
      <c r="L37" s="29" t="str">
        <f>IF(SUM(L6:L36)=0,"",SUM(L6:L36))</f>
        <v/>
      </c>
      <c r="M37" s="30"/>
      <c r="N37" s="37"/>
    </row>
    <row r="38" spans="1:14" ht="36.950000000000003" customHeight="1" x14ac:dyDescent="0.25">
      <c r="A38" s="49" t="s">
        <v>40</v>
      </c>
      <c r="B38" s="50">
        <f>[1]budget!C21</f>
        <v>0</v>
      </c>
      <c r="C38" s="135" t="str">
        <f>[1]budget!C22</f>
        <v>groceries</v>
      </c>
      <c r="D38" s="50" t="str">
        <f>[1]budget!C23</f>
        <v>electricity</v>
      </c>
      <c r="E38" s="135" t="str">
        <f>[1]budget!C24</f>
        <v>gas</v>
      </c>
      <c r="F38" s="50" t="str">
        <f>[1]budget!C25</f>
        <v>parking</v>
      </c>
      <c r="G38" s="135" t="str">
        <f>[1]budget!C26</f>
        <v>dining out</v>
      </c>
      <c r="H38" s="50" t="str">
        <f>[1]budget!C27</f>
        <v>charity</v>
      </c>
      <c r="I38" s="135" t="str">
        <f>[1]budget!C28</f>
        <v>misc.</v>
      </c>
      <c r="J38" s="50">
        <f>[1]budget!C29</f>
        <v>0</v>
      </c>
      <c r="K38" s="135">
        <f>[1]budget!C30</f>
        <v>0</v>
      </c>
      <c r="L38" s="50">
        <f t="shared" ref="L38" si="3">SUM(B38:K38)</f>
        <v>0</v>
      </c>
      <c r="M38" s="136"/>
      <c r="N38" s="55"/>
    </row>
    <row r="39" spans="1:14" ht="36.950000000000003" customHeight="1" x14ac:dyDescent="0.25">
      <c r="A39" s="49" t="s">
        <v>39</v>
      </c>
      <c r="B39" s="50">
        <f>B38-SUM(B6:B36)</f>
        <v>0</v>
      </c>
      <c r="C39" s="51"/>
      <c r="D39" s="52"/>
      <c r="E39" s="51"/>
      <c r="F39" s="52"/>
      <c r="G39" s="51"/>
      <c r="H39" s="53"/>
      <c r="I39" s="51"/>
      <c r="J39" s="53"/>
      <c r="K39" s="51"/>
      <c r="L39" s="53"/>
      <c r="M39" s="54"/>
      <c r="N39" s="55"/>
    </row>
    <row r="40" spans="1:14" ht="36.950000000000003" customHeight="1" x14ac:dyDescent="0.25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6.950000000000003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6.950000000000003" customHeight="1" thickBot="1" x14ac:dyDescent="0.35">
      <c r="A42" s="239" t="s">
        <v>15</v>
      </c>
      <c r="B42" s="240"/>
      <c r="C42" s="241"/>
      <c r="D42" s="1"/>
      <c r="E42" s="239" t="s">
        <v>24</v>
      </c>
      <c r="F42" s="240"/>
      <c r="G42" s="241"/>
      <c r="H42" s="1"/>
      <c r="I42" s="239" t="s">
        <v>18</v>
      </c>
      <c r="J42" s="240"/>
      <c r="K42" s="241"/>
      <c r="L42" s="1"/>
      <c r="M42" s="239" t="s">
        <v>30</v>
      </c>
      <c r="N42" s="241"/>
    </row>
    <row r="43" spans="1:14" ht="36.950000000000003" customHeight="1" thickTop="1" x14ac:dyDescent="0.3">
      <c r="A43" s="242" t="str">
        <f>IF([1]budget!$C$11=0," ",[1]budget!$C$11)</f>
        <v>rent</v>
      </c>
      <c r="B43" s="243"/>
      <c r="C43" s="149">
        <f>IF([1]budget!$D$11=0," ",[1]budget!$D$11)</f>
        <v>500</v>
      </c>
      <c r="D43" s="10"/>
      <c r="E43" s="244" t="str">
        <f>IF([1]budget!$H$11=0," ",[1]budget!$H$11)</f>
        <v>student loan</v>
      </c>
      <c r="F43" s="245"/>
      <c r="G43" s="150">
        <f>IF([1]budget!$I$11=0," ",[1]budget!$I$11)</f>
        <v>75</v>
      </c>
      <c r="H43" s="10"/>
      <c r="I43" s="242" t="str">
        <f>IF([1]budget!$C$35=0," ",[1]budget!$C$35)</f>
        <v>car repairs</v>
      </c>
      <c r="J43" s="243"/>
      <c r="K43" s="151">
        <f>IF([1]budget!$D$35=0," ",[1]budget!$D$35)</f>
        <v>50</v>
      </c>
      <c r="L43" s="10"/>
      <c r="M43" s="116" t="str">
        <f>IF([1]budget!$H$19=0," ",[1]budget!$H$19)</f>
        <v>emergency fund</v>
      </c>
      <c r="N43" s="152">
        <f>IF([1]budget!$I$19=0," ",[1]budget!$I$19)</f>
        <v>100</v>
      </c>
    </row>
    <row r="44" spans="1:14" ht="36.950000000000003" customHeight="1" x14ac:dyDescent="0.3">
      <c r="A44" s="242" t="str">
        <f>IF([1]budget!$C$12=0," ",[1]budget!$C$12)</f>
        <v>cell phone</v>
      </c>
      <c r="B44" s="243"/>
      <c r="C44" s="149">
        <f>IF([1]budget!D12=0," ",[1]budget!D12)</f>
        <v>60</v>
      </c>
      <c r="D44" s="10"/>
      <c r="E44" s="244" t="str">
        <f>IF([1]budget!$H$12=0," ",[1]budget!$H$12)</f>
        <v>car payment</v>
      </c>
      <c r="F44" s="245"/>
      <c r="G44" s="150">
        <f>IF([1]budget!$I$12=0," ",[1]budget!$I$12)</f>
        <v>175</v>
      </c>
      <c r="H44" s="10"/>
      <c r="I44" s="242" t="str">
        <f>IF([1]budget!$C$36=0," ",[1]budget!$C$36)</f>
        <v xml:space="preserve">medical </v>
      </c>
      <c r="J44" s="243"/>
      <c r="K44" s="151">
        <f>IF([1]budget!$D$36=0," ",[1]budget!$D$36)</f>
        <v>25</v>
      </c>
      <c r="L44" s="10"/>
      <c r="M44" s="148" t="str">
        <f>IF([1]budget!$H$20=0," ",[1]budget!$H$20)</f>
        <v>retirement</v>
      </c>
      <c r="N44" s="152">
        <f>IF([1]budget!$I$20=0," ",[1]budget!$I$20)</f>
        <v>50</v>
      </c>
    </row>
    <row r="45" spans="1:14" ht="36.950000000000003" customHeight="1" x14ac:dyDescent="0.3">
      <c r="A45" s="242" t="str">
        <f>IF([1]budget!$C$13=0," ",[1]budget!$C$13)</f>
        <v>car inusrance</v>
      </c>
      <c r="B45" s="243"/>
      <c r="C45" s="149">
        <f>IF([1]budget!D13=0," ",[1]budget!D13)</f>
        <v>55</v>
      </c>
      <c r="D45" s="10"/>
      <c r="E45" s="244" t="str">
        <f>IF([1]budget!$H$13=0," ",[1]budget!$H$13)</f>
        <v>visa</v>
      </c>
      <c r="F45" s="245"/>
      <c r="G45" s="150">
        <f>IF([1]budget!$I$13=0," ",[1]budget!$I$13)</f>
        <v>35</v>
      </c>
      <c r="H45" s="10"/>
      <c r="I45" s="242" t="str">
        <f>IF([1]budget!$C$37=0," ",[1]budget!$C$37)</f>
        <v>gifts</v>
      </c>
      <c r="J45" s="243"/>
      <c r="K45" s="151">
        <f>IF([1]budget!$D$37=0," ",[1]budget!$D$37)</f>
        <v>25</v>
      </c>
      <c r="L45" s="10"/>
      <c r="M45" s="148" t="str">
        <f>IF([1]budget!$H$21=0," ",[1]budget!$H$21)</f>
        <v>other savings</v>
      </c>
      <c r="N45" s="152" t="str">
        <f>IF([1]budget!$I$21=0," ",[1]budget!$I$21)</f>
        <v xml:space="preserve"> </v>
      </c>
    </row>
    <row r="46" spans="1:14" ht="36.950000000000003" customHeight="1" x14ac:dyDescent="0.3">
      <c r="A46" s="242" t="str">
        <f>IF([1]budget!$C$14=0," ",[1]budget!$C$14)</f>
        <v>gym</v>
      </c>
      <c r="B46" s="243"/>
      <c r="C46" s="149">
        <f>IF([1]budget!D14=0," ",[1]budget!D14)</f>
        <v>15</v>
      </c>
      <c r="D46" s="10"/>
      <c r="E46" s="244" t="str">
        <f>IF([1]budget!$H$14=0," ",[1]budget!$H$14)</f>
        <v>amex</v>
      </c>
      <c r="F46" s="245"/>
      <c r="G46" s="150" t="str">
        <f>IF([1]budget!$I$14=0," ",[1]budget!$I$14)</f>
        <v xml:space="preserve"> </v>
      </c>
      <c r="H46" s="10"/>
      <c r="I46" s="242" t="str">
        <f>IF([1]budget!$C$38=0," ",[1]budget!$C$38)</f>
        <v>travel</v>
      </c>
      <c r="J46" s="243"/>
      <c r="K46" s="151">
        <f>IF([1]budget!$D$38=0," ",[1]budget!$D$38)</f>
        <v>60</v>
      </c>
      <c r="L46" s="10"/>
      <c r="M46" s="148" t="str">
        <f>IF([1]budget!$H$22=0," ",[1]budget!$H$22)</f>
        <v xml:space="preserve"> </v>
      </c>
      <c r="N46" s="152" t="str">
        <f>IF([1]budget!$I$22=0," ",[1]budget!$I$22)</f>
        <v xml:space="preserve"> </v>
      </c>
    </row>
    <row r="47" spans="1:14" ht="36.950000000000003" customHeight="1" x14ac:dyDescent="0.3">
      <c r="A47" s="248" t="s">
        <v>17</v>
      </c>
      <c r="B47" s="249"/>
      <c r="C47" s="154">
        <f>SUM(C43:C46)</f>
        <v>630</v>
      </c>
      <c r="D47" s="10"/>
      <c r="E47" s="246" t="s">
        <v>17</v>
      </c>
      <c r="F47" s="247"/>
      <c r="G47" s="156">
        <f>SUM(F39:F42)</f>
        <v>0</v>
      </c>
      <c r="H47" s="10"/>
      <c r="I47" s="248" t="s">
        <v>17</v>
      </c>
      <c r="J47" s="249"/>
      <c r="K47" s="157">
        <f>SUM(J39:J46)</f>
        <v>0</v>
      </c>
      <c r="L47" s="10"/>
      <c r="M47" s="153" t="s">
        <v>17</v>
      </c>
      <c r="N47" s="157">
        <f ca="1">SUM(N43:N50)</f>
        <v>150</v>
      </c>
    </row>
    <row r="48" spans="1:14" ht="36.950000000000003" customHeight="1" x14ac:dyDescent="0.3">
      <c r="A48" s="260" t="s">
        <v>40</v>
      </c>
      <c r="B48" s="261"/>
      <c r="C48" s="181">
        <f>[1]budget!$E$19</f>
        <v>630</v>
      </c>
      <c r="D48" s="10"/>
      <c r="E48" s="250" t="s">
        <v>40</v>
      </c>
      <c r="F48" s="251"/>
      <c r="G48" s="160">
        <f>[1]budget!$J$16</f>
        <v>285</v>
      </c>
      <c r="H48" s="10"/>
      <c r="I48" s="250" t="s">
        <v>40</v>
      </c>
      <c r="J48" s="251"/>
      <c r="K48" s="161">
        <f>[1]budget!$E$40</f>
        <v>160</v>
      </c>
      <c r="L48" s="10"/>
      <c r="M48" s="158" t="s">
        <v>40</v>
      </c>
      <c r="N48" s="161">
        <f>[1]budget!$J$24</f>
        <v>150</v>
      </c>
    </row>
    <row r="49" spans="1:14" ht="36.950000000000003" customHeight="1" x14ac:dyDescent="0.25">
      <c r="A49" s="246" t="s">
        <v>41</v>
      </c>
      <c r="B49" s="247"/>
      <c r="C49" s="164">
        <f>C48-C47</f>
        <v>0</v>
      </c>
      <c r="D49" s="12"/>
      <c r="E49" s="246" t="s">
        <v>41</v>
      </c>
      <c r="F49" s="247"/>
      <c r="G49" s="164">
        <f>G48-G47</f>
        <v>285</v>
      </c>
      <c r="H49" s="12"/>
      <c r="I49" s="246" t="s">
        <v>41</v>
      </c>
      <c r="J49" s="247"/>
      <c r="K49" s="165">
        <f>K48-K47</f>
        <v>160</v>
      </c>
      <c r="L49" s="12"/>
      <c r="M49" s="155" t="s">
        <v>41</v>
      </c>
      <c r="N49" s="165">
        <f ca="1">N48-N47</f>
        <v>0</v>
      </c>
    </row>
    <row r="50" spans="1:14" ht="36.950000000000003" customHeight="1" x14ac:dyDescent="0.25"/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L3:N3"/>
    <mergeCell ref="H3:K3"/>
  </mergeCells>
  <conditionalFormatting sqref="H6:H36">
    <cfRule type="expression" dxfId="3" priority="1">
      <formula>"$H$3=0"</formula>
    </cfRule>
  </conditionalFormatting>
  <pageMargins left="0.7" right="0.7" top="0.75" bottom="0.75" header="0.3" footer="0.3"/>
  <pageSetup scale="37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1656A-49AE-4649-B364-56FA765EBAB9}">
  <dimension ref="A1:N49"/>
  <sheetViews>
    <sheetView zoomScaleNormal="100" workbookViewId="0">
      <selection activeCell="A5" sqref="A5:XFD5"/>
    </sheetView>
  </sheetViews>
  <sheetFormatPr defaultRowHeight="15" x14ac:dyDescent="0.25"/>
  <cols>
    <col min="1" max="1" width="15.7109375" customWidth="1"/>
    <col min="2" max="2" width="30.7109375" customWidth="1"/>
    <col min="3" max="11" width="15.7109375" customWidth="1"/>
    <col min="12" max="14" width="18.7109375" customWidth="1"/>
  </cols>
  <sheetData>
    <row r="1" spans="1:14" ht="80.099999999999994" customHeight="1" thickBot="1" x14ac:dyDescent="0.3">
      <c r="A1" s="259" t="s">
        <v>37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36.950000000000003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.950000000000003" customHeight="1" x14ac:dyDescent="0.25">
      <c r="A3" s="220" t="s">
        <v>35</v>
      </c>
      <c r="B3" s="220"/>
      <c r="C3" s="220"/>
      <c r="D3" s="221"/>
      <c r="E3" s="221"/>
      <c r="F3" s="221"/>
      <c r="G3" s="12"/>
      <c r="H3" s="12"/>
      <c r="I3" s="220" t="s">
        <v>36</v>
      </c>
      <c r="J3" s="220"/>
      <c r="K3" s="220"/>
      <c r="L3" s="222">
        <v>510</v>
      </c>
      <c r="M3" s="222"/>
      <c r="N3" s="222"/>
    </row>
    <row r="4" spans="1:14" ht="36.950000000000003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88" customFormat="1" ht="36.950000000000003" customHeight="1" thickBot="1" x14ac:dyDescent="0.35">
      <c r="A5" s="89" t="s">
        <v>50</v>
      </c>
      <c r="B5" s="182" t="str">
        <f>IF([1]budget!B21=0, "", [1]budget!B21)</f>
        <v>variable expenses</v>
      </c>
      <c r="C5" s="183" t="str">
        <f>IF([1]budget!B22=0, "", [1]budget!B22)</f>
        <v/>
      </c>
      <c r="D5" s="184" t="str">
        <f>IF([1]budget!B23=0, "", [1]budget!B23)</f>
        <v/>
      </c>
      <c r="E5" s="183" t="str">
        <f>IF([1]budget!B24=0, "", [1]budget!B24)</f>
        <v/>
      </c>
      <c r="F5" s="184" t="str">
        <f>IF([1]budget!B25=0, "", [1]budget!B25)</f>
        <v/>
      </c>
      <c r="G5" s="183" t="str">
        <f>IF([1]budget!B26=0, "", [1]budget!B26)</f>
        <v/>
      </c>
      <c r="H5" s="185" t="str">
        <f>IF([1]budget!B27=0, "", [1]budget!B27)</f>
        <v/>
      </c>
      <c r="I5" s="186" t="str">
        <f>IF([1]budget!B28=0, "", [1]budget!B28)</f>
        <v/>
      </c>
      <c r="J5" s="185" t="str">
        <f>IF([1]budget!B29=0, "", [1]budget!B29)</f>
        <v/>
      </c>
      <c r="K5" s="186" t="str">
        <f>IF([1]budget!B30=0, "", [1]budget!B30)</f>
        <v/>
      </c>
      <c r="L5" s="182" t="s">
        <v>17</v>
      </c>
      <c r="M5" s="182" t="s">
        <v>19</v>
      </c>
      <c r="N5" s="187" t="s">
        <v>34</v>
      </c>
    </row>
    <row r="6" spans="1:14" ht="36.950000000000003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6.950000000000003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6.950000000000003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6.950000000000003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6.950000000000003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6.950000000000003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6.950000000000003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6.950000000000003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6.950000000000003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6.950000000000003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6.950000000000003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6.950000000000003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6.950000000000003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6.950000000000003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6.950000000000003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6.950000000000003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6.950000000000003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6.950000000000003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6.950000000000003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6.950000000000003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6.950000000000003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6.950000000000003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6.950000000000003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6.950000000000003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6.950000000000003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6.950000000000003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6.950000000000003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6.950000000000003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6.950000000000003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6.950000000000003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6.950000000000003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6.950000000000003" customHeight="1" x14ac:dyDescent="0.25">
      <c r="A37" s="36" t="s">
        <v>33</v>
      </c>
      <c r="B37" s="24" t="str">
        <f>IF(SUM(B6:B36)=0,"",SUM(B6:B36))</f>
        <v/>
      </c>
      <c r="C37" s="25" t="str">
        <f>IF(SUM(C6:C36)=0,"",SUM(C6:C36))</f>
        <v/>
      </c>
      <c r="D37" s="26" t="str">
        <f t="shared" ref="D37:K37" si="2">IF(SUM(D6:D36)=0,"",SUM(D6:D36))</f>
        <v/>
      </c>
      <c r="E37" s="25" t="str">
        <f t="shared" si="2"/>
        <v/>
      </c>
      <c r="F37" s="26" t="str">
        <f t="shared" si="2"/>
        <v/>
      </c>
      <c r="G37" s="25" t="str">
        <f t="shared" si="2"/>
        <v/>
      </c>
      <c r="H37" s="27" t="str">
        <f t="shared" si="2"/>
        <v/>
      </c>
      <c r="I37" s="25" t="str">
        <f t="shared" si="2"/>
        <v/>
      </c>
      <c r="J37" s="27" t="str">
        <f t="shared" si="2"/>
        <v/>
      </c>
      <c r="K37" s="25" t="str">
        <f t="shared" si="2"/>
        <v/>
      </c>
      <c r="L37" s="29" t="str">
        <f>IF(SUM(L6:L36)=0,"",SUM(L6:L36))</f>
        <v/>
      </c>
      <c r="M37" s="30"/>
      <c r="N37" s="37"/>
    </row>
    <row r="38" spans="1:14" ht="36.950000000000003" customHeight="1" x14ac:dyDescent="0.25">
      <c r="A38" s="49" t="s">
        <v>40</v>
      </c>
      <c r="B38" s="50">
        <f>[1]budget!C21</f>
        <v>0</v>
      </c>
      <c r="C38" s="135" t="str">
        <f>[1]budget!C22</f>
        <v>groceries</v>
      </c>
      <c r="D38" s="50" t="str">
        <f>[1]budget!C23</f>
        <v>electricity</v>
      </c>
      <c r="E38" s="135" t="str">
        <f>[1]budget!C24</f>
        <v>gas</v>
      </c>
      <c r="F38" s="50" t="str">
        <f>[1]budget!C25</f>
        <v>parking</v>
      </c>
      <c r="G38" s="135" t="str">
        <f>[1]budget!C26</f>
        <v>dining out</v>
      </c>
      <c r="H38" s="50" t="str">
        <f>[1]budget!C27</f>
        <v>charity</v>
      </c>
      <c r="I38" s="135" t="str">
        <f>[1]budget!C28</f>
        <v>misc.</v>
      </c>
      <c r="J38" s="50">
        <f>[1]budget!C29</f>
        <v>0</v>
      </c>
      <c r="K38" s="135">
        <f>[1]budget!C30</f>
        <v>0</v>
      </c>
      <c r="L38" s="50">
        <f t="shared" ref="L38" si="3">SUM(B38:K38)</f>
        <v>0</v>
      </c>
      <c r="M38" s="136"/>
      <c r="N38" s="55"/>
    </row>
    <row r="39" spans="1:14" ht="36.950000000000003" customHeight="1" x14ac:dyDescent="0.25">
      <c r="A39" s="49" t="s">
        <v>39</v>
      </c>
      <c r="B39" s="50">
        <f>B38-SUM(B6:B36)</f>
        <v>0</v>
      </c>
      <c r="C39" s="51"/>
      <c r="D39" s="52"/>
      <c r="E39" s="51"/>
      <c r="F39" s="52"/>
      <c r="G39" s="51"/>
      <c r="H39" s="53"/>
      <c r="I39" s="51"/>
      <c r="J39" s="53"/>
      <c r="K39" s="51"/>
      <c r="L39" s="53"/>
      <c r="M39" s="54"/>
      <c r="N39" s="55"/>
    </row>
    <row r="40" spans="1:14" ht="36.950000000000003" customHeight="1" x14ac:dyDescent="0.25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6.950000000000003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6.950000000000003" customHeight="1" thickBot="1" x14ac:dyDescent="0.35">
      <c r="A42" s="236" t="s">
        <v>15</v>
      </c>
      <c r="B42" s="237"/>
      <c r="C42" s="238"/>
      <c r="D42" s="1"/>
      <c r="E42" s="236" t="s">
        <v>24</v>
      </c>
      <c r="F42" s="237"/>
      <c r="G42" s="238"/>
      <c r="H42" s="1"/>
      <c r="I42" s="236" t="s">
        <v>18</v>
      </c>
      <c r="J42" s="237"/>
      <c r="K42" s="238"/>
      <c r="L42" s="1"/>
      <c r="M42" s="236" t="s">
        <v>30</v>
      </c>
      <c r="N42" s="238"/>
    </row>
    <row r="43" spans="1:14" ht="36.950000000000003" customHeight="1" thickTop="1" x14ac:dyDescent="0.3">
      <c r="A43" s="226" t="str">
        <f>IF([1]budget!$C$11=0," ",[1]budget!$C$11)</f>
        <v>rent</v>
      </c>
      <c r="B43" s="227"/>
      <c r="C43" s="63">
        <f>IF([1]budget!$D$11=0," ",[1]budget!$D$11)</f>
        <v>500</v>
      </c>
      <c r="D43" s="10"/>
      <c r="E43" s="234" t="str">
        <f>IF([1]budget!$H$11=0," ",[1]budget!$H$11)</f>
        <v>student loan</v>
      </c>
      <c r="F43" s="235"/>
      <c r="G43" s="73">
        <f>IF([1]budget!$I$11=0," ",[1]budget!$I$11)</f>
        <v>75</v>
      </c>
      <c r="H43" s="10"/>
      <c r="I43" s="226" t="str">
        <f>IF([1]budget!$C$35=0," ",[1]budget!$C$35)</f>
        <v>car repairs</v>
      </c>
      <c r="J43" s="227"/>
      <c r="K43" s="78">
        <f>IF([1]budget!$D$35=0," ",[1]budget!$D$35)</f>
        <v>50</v>
      </c>
      <c r="L43" s="10"/>
      <c r="M43" s="62" t="str">
        <f>IF([1]budget!$H$19=0," ",[1]budget!$H$19)</f>
        <v>emergency fund</v>
      </c>
      <c r="N43" s="84">
        <f>IF([1]budget!$I$19=0," ",[1]budget!$I$19)</f>
        <v>100</v>
      </c>
    </row>
    <row r="44" spans="1:14" ht="36.950000000000003" customHeight="1" x14ac:dyDescent="0.3">
      <c r="A44" s="226" t="str">
        <f>IF([1]budget!$C$12=0," ",[1]budget!$C$12)</f>
        <v>cell phone</v>
      </c>
      <c r="B44" s="227"/>
      <c r="C44" s="63">
        <f>IF([1]budget!D12=0," ",[1]budget!D12)</f>
        <v>60</v>
      </c>
      <c r="D44" s="10"/>
      <c r="E44" s="234" t="str">
        <f>IF([1]budget!$H$12=0," ",[1]budget!$H$12)</f>
        <v>car payment</v>
      </c>
      <c r="F44" s="235"/>
      <c r="G44" s="73">
        <f>IF([1]budget!$I$12=0," ",[1]budget!$I$12)</f>
        <v>175</v>
      </c>
      <c r="H44" s="10"/>
      <c r="I44" s="226" t="str">
        <f>IF([1]budget!$C$36=0," ",[1]budget!$C$36)</f>
        <v xml:space="preserve">medical </v>
      </c>
      <c r="J44" s="227"/>
      <c r="K44" s="78">
        <f>IF([1]budget!$D$36=0," ",[1]budget!$D$36)</f>
        <v>25</v>
      </c>
      <c r="L44" s="10"/>
      <c r="M44" s="62" t="str">
        <f>IF([1]budget!$H$20=0," ",[1]budget!$H$20)</f>
        <v>retirement</v>
      </c>
      <c r="N44" s="84">
        <f>IF([1]budget!$I$20=0," ",[1]budget!$I$20)</f>
        <v>50</v>
      </c>
    </row>
    <row r="45" spans="1:14" ht="36.950000000000003" customHeight="1" x14ac:dyDescent="0.3">
      <c r="A45" s="226" t="str">
        <f>IF([1]budget!$C$13=0," ",[1]budget!$C$13)</f>
        <v>car inusrance</v>
      </c>
      <c r="B45" s="227"/>
      <c r="C45" s="63">
        <f>IF([1]budget!D13=0," ",[1]budget!D13)</f>
        <v>55</v>
      </c>
      <c r="D45" s="10"/>
      <c r="E45" s="234" t="str">
        <f>IF([1]budget!$H$13=0," ",[1]budget!$H$13)</f>
        <v>visa</v>
      </c>
      <c r="F45" s="235"/>
      <c r="G45" s="73">
        <f>IF([1]budget!$I$13=0," ",[1]budget!$I$13)</f>
        <v>35</v>
      </c>
      <c r="H45" s="10"/>
      <c r="I45" s="226" t="str">
        <f>IF([1]budget!$C$37=0," ",[1]budget!$C$37)</f>
        <v>gifts</v>
      </c>
      <c r="J45" s="227"/>
      <c r="K45" s="78">
        <f>IF([1]budget!$D$37=0," ",[1]budget!$D$37)</f>
        <v>25</v>
      </c>
      <c r="L45" s="10"/>
      <c r="M45" s="62" t="str">
        <f>IF([1]budget!$H$21=0," ",[1]budget!$H$21)</f>
        <v>other savings</v>
      </c>
      <c r="N45" s="84" t="str">
        <f>IF([1]budget!$I$21=0," ",[1]budget!$I$21)</f>
        <v xml:space="preserve"> </v>
      </c>
    </row>
    <row r="46" spans="1:14" ht="36.950000000000003" customHeight="1" x14ac:dyDescent="0.3">
      <c r="A46" s="226" t="str">
        <f>IF([1]budget!$C$14=0," ",[1]budget!$C$14)</f>
        <v>gym</v>
      </c>
      <c r="B46" s="227"/>
      <c r="C46" s="63">
        <f>IF([1]budget!D14=0," ",[1]budget!D14)</f>
        <v>15</v>
      </c>
      <c r="D46" s="10"/>
      <c r="E46" s="234" t="str">
        <f>IF([1]budget!$H$14=0," ",[1]budget!$H$14)</f>
        <v>amex</v>
      </c>
      <c r="F46" s="235"/>
      <c r="G46" s="73" t="str">
        <f>IF([1]budget!$I$14=0," ",[1]budget!$I$14)</f>
        <v xml:space="preserve"> </v>
      </c>
      <c r="H46" s="10"/>
      <c r="I46" s="226" t="str">
        <f>IF([1]budget!$C$38=0," ",[1]budget!$C$38)</f>
        <v>travel</v>
      </c>
      <c r="J46" s="227"/>
      <c r="K46" s="78">
        <f>IF([1]budget!$D$38=0," ",[1]budget!$D$38)</f>
        <v>60</v>
      </c>
      <c r="L46" s="10"/>
      <c r="M46" s="62" t="str">
        <f>IF([1]budget!$H$22=0," ",[1]budget!$H$22)</f>
        <v xml:space="preserve"> </v>
      </c>
      <c r="N46" s="84" t="str">
        <f>IF([1]budget!$I$22=0," ",[1]budget!$I$22)</f>
        <v xml:space="preserve"> </v>
      </c>
    </row>
    <row r="47" spans="1:14" ht="36.950000000000003" customHeight="1" x14ac:dyDescent="0.3">
      <c r="A47" s="252" t="s">
        <v>17</v>
      </c>
      <c r="B47" s="253"/>
      <c r="C47" s="65">
        <f>SUM(C43:C46)</f>
        <v>630</v>
      </c>
      <c r="D47" s="10"/>
      <c r="E47" s="254" t="s">
        <v>17</v>
      </c>
      <c r="F47" s="255"/>
      <c r="G47" s="74">
        <f>SUM(F39:F42)</f>
        <v>0</v>
      </c>
      <c r="H47" s="10"/>
      <c r="I47" s="252" t="s">
        <v>17</v>
      </c>
      <c r="J47" s="253"/>
      <c r="K47" s="79">
        <f>SUM(J39:J46)</f>
        <v>0</v>
      </c>
      <c r="L47" s="10"/>
      <c r="M47" s="64" t="s">
        <v>17</v>
      </c>
      <c r="N47" s="79">
        <f ca="1">SUM(N43:N50)</f>
        <v>150</v>
      </c>
    </row>
    <row r="48" spans="1:14" ht="36.950000000000003" customHeight="1" x14ac:dyDescent="0.3">
      <c r="A48" s="230" t="s">
        <v>40</v>
      </c>
      <c r="B48" s="231"/>
      <c r="C48" s="72">
        <f>[1]budget!$E$19</f>
        <v>630</v>
      </c>
      <c r="D48" s="10"/>
      <c r="E48" s="230" t="s">
        <v>40</v>
      </c>
      <c r="F48" s="231"/>
      <c r="G48" s="77">
        <f>[1]budget!$J$16</f>
        <v>285</v>
      </c>
      <c r="H48" s="10"/>
      <c r="I48" s="230" t="s">
        <v>40</v>
      </c>
      <c r="J48" s="231"/>
      <c r="K48" s="83">
        <f>[1]budget!$E$40</f>
        <v>160</v>
      </c>
      <c r="L48" s="10"/>
      <c r="M48" s="66" t="s">
        <v>40</v>
      </c>
      <c r="N48" s="80">
        <f>[1]budget!$J$24</f>
        <v>150</v>
      </c>
    </row>
    <row r="49" spans="1:14" ht="36.950000000000003" customHeight="1" x14ac:dyDescent="0.25">
      <c r="A49" s="232" t="s">
        <v>41</v>
      </c>
      <c r="B49" s="233"/>
      <c r="C49" s="69">
        <f>C48-C47</f>
        <v>0</v>
      </c>
      <c r="D49" s="12"/>
      <c r="E49" s="232" t="s">
        <v>41</v>
      </c>
      <c r="F49" s="233"/>
      <c r="G49" s="69">
        <f>G48-G47</f>
        <v>285</v>
      </c>
      <c r="H49" s="12"/>
      <c r="I49" s="232" t="s">
        <v>41</v>
      </c>
      <c r="J49" s="233"/>
      <c r="K49" s="81">
        <f>K48-K47</f>
        <v>160</v>
      </c>
      <c r="L49" s="12"/>
      <c r="M49" s="68" t="s">
        <v>41</v>
      </c>
      <c r="N49" s="81">
        <f ca="1">N48-N47</f>
        <v>0</v>
      </c>
    </row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I3:K3"/>
    <mergeCell ref="L3:N3"/>
  </mergeCells>
  <conditionalFormatting sqref="H6:H36">
    <cfRule type="expression" dxfId="2" priority="1">
      <formula>"$H$3=0"</formula>
    </cfRule>
  </conditionalFormatting>
  <pageMargins left="0.7" right="0.7" top="0.75" bottom="0.75" header="0.3" footer="0.3"/>
  <pageSetup scale="37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82B4-FE6B-4075-B80B-182029A6B533}">
  <dimension ref="A1:N49"/>
  <sheetViews>
    <sheetView zoomScale="70" zoomScaleNormal="70" workbookViewId="0">
      <selection activeCell="A5" sqref="A5:XFD5"/>
    </sheetView>
  </sheetViews>
  <sheetFormatPr defaultRowHeight="15" x14ac:dyDescent="0.25"/>
  <cols>
    <col min="1" max="1" width="15.7109375" customWidth="1"/>
    <col min="2" max="2" width="30.7109375" customWidth="1"/>
    <col min="3" max="11" width="15.7109375" customWidth="1"/>
    <col min="12" max="14" width="25.7109375" customWidth="1"/>
  </cols>
  <sheetData>
    <row r="1" spans="1:14" ht="80.099999999999994" customHeight="1" thickBot="1" x14ac:dyDescent="0.3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5.1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5.1" customHeight="1" x14ac:dyDescent="0.25">
      <c r="A3" s="220" t="s">
        <v>35</v>
      </c>
      <c r="B3" s="220"/>
      <c r="C3" s="220"/>
      <c r="D3" s="221"/>
      <c r="E3" s="221"/>
      <c r="F3" s="221"/>
      <c r="G3" s="12"/>
      <c r="H3" s="208" t="s">
        <v>36</v>
      </c>
      <c r="I3" s="209"/>
      <c r="J3" s="209"/>
      <c r="K3" s="262"/>
      <c r="L3" s="222">
        <v>510</v>
      </c>
      <c r="M3" s="222"/>
      <c r="N3" s="222"/>
    </row>
    <row r="4" spans="1:14" ht="35.1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88" customFormat="1" ht="35.1" customHeight="1" thickBot="1" x14ac:dyDescent="0.35">
      <c r="A5" s="89" t="s">
        <v>52</v>
      </c>
      <c r="B5" s="182" t="str">
        <f>IF([1]budget!B21=0, "", [1]budget!B21)</f>
        <v>variable expenses</v>
      </c>
      <c r="C5" s="183" t="str">
        <f>IF([1]budget!B22=0, "", [1]budget!B22)</f>
        <v/>
      </c>
      <c r="D5" s="184" t="str">
        <f>IF([1]budget!B23=0, "", [1]budget!B23)</f>
        <v/>
      </c>
      <c r="E5" s="183" t="str">
        <f>IF([1]budget!B24=0, "", [1]budget!B24)</f>
        <v/>
      </c>
      <c r="F5" s="184" t="str">
        <f>IF([1]budget!B25=0, "", [1]budget!B25)</f>
        <v/>
      </c>
      <c r="G5" s="183" t="str">
        <f>IF([1]budget!B26=0, "", [1]budget!B26)</f>
        <v/>
      </c>
      <c r="H5" s="185" t="str">
        <f>IF([1]budget!B27=0, "", [1]budget!B27)</f>
        <v/>
      </c>
      <c r="I5" s="186" t="str">
        <f>IF([1]budget!B28=0, "", [1]budget!B28)</f>
        <v/>
      </c>
      <c r="J5" s="185" t="str">
        <f>IF([1]budget!B29=0, "", [1]budget!B29)</f>
        <v/>
      </c>
      <c r="K5" s="186" t="str">
        <f>IF([1]budget!B30=0, "", [1]budget!B30)</f>
        <v/>
      </c>
      <c r="L5" s="182" t="s">
        <v>17</v>
      </c>
      <c r="M5" s="182" t="s">
        <v>19</v>
      </c>
      <c r="N5" s="187" t="s">
        <v>34</v>
      </c>
    </row>
    <row r="6" spans="1:14" ht="35.1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5.1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5.1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5.1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5.1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5.1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5.1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5.1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5.1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5.1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5.1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5.1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5.1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5.1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5.1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5.1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5.1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5.1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5.1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5.1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5.1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5.1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5.1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5.1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5.1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5.1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5.1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5.1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5.1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5.1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5.1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5.1" customHeight="1" x14ac:dyDescent="0.25">
      <c r="A37" s="36" t="s">
        <v>33</v>
      </c>
      <c r="B37" s="24" t="str">
        <f>IF(SUM(B6:B36)=0,"",SUM(B6:B36))</f>
        <v/>
      </c>
      <c r="C37" s="25" t="str">
        <f>IF(SUM(C6:C36)=0,"",SUM(C6:C36))</f>
        <v/>
      </c>
      <c r="D37" s="26" t="str">
        <f t="shared" ref="D37:K37" si="2">IF(SUM(D6:D36)=0,"",SUM(D6:D36))</f>
        <v/>
      </c>
      <c r="E37" s="25" t="str">
        <f t="shared" si="2"/>
        <v/>
      </c>
      <c r="F37" s="26" t="str">
        <f t="shared" si="2"/>
        <v/>
      </c>
      <c r="G37" s="25" t="str">
        <f t="shared" si="2"/>
        <v/>
      </c>
      <c r="H37" s="27" t="str">
        <f t="shared" si="2"/>
        <v/>
      </c>
      <c r="I37" s="25" t="str">
        <f t="shared" si="2"/>
        <v/>
      </c>
      <c r="J37" s="27" t="str">
        <f t="shared" si="2"/>
        <v/>
      </c>
      <c r="K37" s="25" t="str">
        <f t="shared" si="2"/>
        <v/>
      </c>
      <c r="L37" s="29" t="str">
        <f>IF(SUM(L6:L36)=0,"",SUM(L6:L36))</f>
        <v/>
      </c>
      <c r="M37" s="30"/>
      <c r="N37" s="37"/>
    </row>
    <row r="38" spans="1:14" ht="35.1" customHeight="1" x14ac:dyDescent="0.25">
      <c r="A38" s="49" t="s">
        <v>40</v>
      </c>
      <c r="B38" s="50">
        <f>[1]budget!C21</f>
        <v>0</v>
      </c>
      <c r="C38" s="135" t="str">
        <f>[1]budget!C22</f>
        <v>groceries</v>
      </c>
      <c r="D38" s="50" t="str">
        <f>[1]budget!C23</f>
        <v>electricity</v>
      </c>
      <c r="E38" s="135" t="str">
        <f>[1]budget!C24</f>
        <v>gas</v>
      </c>
      <c r="F38" s="50" t="str">
        <f>[1]budget!C25</f>
        <v>parking</v>
      </c>
      <c r="G38" s="135" t="str">
        <f>[1]budget!C26</f>
        <v>dining out</v>
      </c>
      <c r="H38" s="50" t="str">
        <f>[1]budget!C27</f>
        <v>charity</v>
      </c>
      <c r="I38" s="135" t="str">
        <f>[1]budget!C28</f>
        <v>misc.</v>
      </c>
      <c r="J38" s="50">
        <f>[1]budget!C29</f>
        <v>0</v>
      </c>
      <c r="K38" s="135">
        <f>[1]budget!C30</f>
        <v>0</v>
      </c>
      <c r="L38" s="50">
        <f t="shared" ref="L38" si="3">SUM(B38:K38)</f>
        <v>0</v>
      </c>
      <c r="M38" s="136"/>
      <c r="N38" s="55"/>
    </row>
    <row r="39" spans="1:14" ht="35.1" customHeight="1" x14ac:dyDescent="0.25">
      <c r="A39" s="36" t="s">
        <v>39</v>
      </c>
      <c r="B39" s="31">
        <f>B38-SUM(B6:B36)</f>
        <v>0</v>
      </c>
      <c r="C39" s="32"/>
      <c r="D39" s="33"/>
      <c r="E39" s="32"/>
      <c r="F39" s="33"/>
      <c r="G39" s="32"/>
      <c r="H39" s="34"/>
      <c r="I39" s="32"/>
      <c r="J39" s="34"/>
      <c r="K39" s="32"/>
      <c r="L39" s="34"/>
      <c r="M39" s="35"/>
      <c r="N39" s="37"/>
    </row>
    <row r="40" spans="1:14" ht="35.1" customHeight="1" x14ac:dyDescent="0.25">
      <c r="A40" s="171"/>
      <c r="B40" s="172" t="str">
        <f>B5</f>
        <v>variable expenses</v>
      </c>
      <c r="C40" s="173" t="str">
        <f t="shared" ref="C40:K40" si="4">C5</f>
        <v/>
      </c>
      <c r="D40" s="174" t="str">
        <f t="shared" si="4"/>
        <v/>
      </c>
      <c r="E40" s="173" t="str">
        <f t="shared" si="4"/>
        <v/>
      </c>
      <c r="F40" s="174" t="str">
        <f t="shared" si="4"/>
        <v/>
      </c>
      <c r="G40" s="173" t="str">
        <f t="shared" si="4"/>
        <v/>
      </c>
      <c r="H40" s="172" t="str">
        <f t="shared" si="4"/>
        <v/>
      </c>
      <c r="I40" s="173" t="str">
        <f t="shared" si="4"/>
        <v/>
      </c>
      <c r="J40" s="172" t="str">
        <f t="shared" si="4"/>
        <v/>
      </c>
      <c r="K40" s="173" t="str">
        <f t="shared" si="4"/>
        <v/>
      </c>
      <c r="L40" s="172"/>
      <c r="M40" s="175"/>
      <c r="N40" s="176"/>
    </row>
    <row r="41" spans="1:14" ht="35.1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5.1" customHeight="1" thickBot="1" x14ac:dyDescent="0.35">
      <c r="A42" s="239" t="s">
        <v>15</v>
      </c>
      <c r="B42" s="240"/>
      <c r="C42" s="241"/>
      <c r="D42" s="1"/>
      <c r="E42" s="239" t="s">
        <v>24</v>
      </c>
      <c r="F42" s="240"/>
      <c r="G42" s="241"/>
      <c r="H42" s="1"/>
      <c r="I42" s="239" t="s">
        <v>18</v>
      </c>
      <c r="J42" s="240"/>
      <c r="K42" s="241"/>
      <c r="L42" s="1"/>
      <c r="M42" s="239" t="s">
        <v>30</v>
      </c>
      <c r="N42" s="241"/>
    </row>
    <row r="43" spans="1:14" ht="35.1" customHeight="1" thickTop="1" x14ac:dyDescent="0.3">
      <c r="A43" s="242" t="str">
        <f>IF([1]budget!$C$11=0," ",[1]budget!$C$11)</f>
        <v>rent</v>
      </c>
      <c r="B43" s="243"/>
      <c r="C43" s="149">
        <f>IF([1]budget!$D$11=0," ",[1]budget!$D$11)</f>
        <v>500</v>
      </c>
      <c r="D43" s="10"/>
      <c r="E43" s="244" t="str">
        <f>IF([1]budget!$H$11=0," ",[1]budget!$H$11)</f>
        <v>student loan</v>
      </c>
      <c r="F43" s="245"/>
      <c r="G43" s="150">
        <f>IF([1]budget!$I$11=0," ",[1]budget!$I$11)</f>
        <v>75</v>
      </c>
      <c r="H43" s="10"/>
      <c r="I43" s="242" t="str">
        <f>IF([1]budget!$C$35=0," ",[1]budget!$C$35)</f>
        <v>car repairs</v>
      </c>
      <c r="J43" s="243"/>
      <c r="K43" s="151">
        <f>IF([1]budget!$D$35=0," ",[1]budget!$D$35)</f>
        <v>50</v>
      </c>
      <c r="L43" s="10"/>
      <c r="M43" s="148" t="str">
        <f>IF([1]budget!$H$19=0," ",[1]budget!$H$19)</f>
        <v>emergency fund</v>
      </c>
      <c r="N43" s="152">
        <f>IF([1]budget!$I$19=0," ",[1]budget!$I$19)</f>
        <v>100</v>
      </c>
    </row>
    <row r="44" spans="1:14" ht="35.1" customHeight="1" x14ac:dyDescent="0.3">
      <c r="A44" s="242" t="str">
        <f>IF([1]budget!$C$12=0," ",[1]budget!$C$12)</f>
        <v>cell phone</v>
      </c>
      <c r="B44" s="243"/>
      <c r="C44" s="149">
        <f>IF([1]budget!D12=0," ",[1]budget!D12)</f>
        <v>60</v>
      </c>
      <c r="D44" s="10"/>
      <c r="E44" s="244" t="str">
        <f>IF([1]budget!$H$12=0," ",[1]budget!$H$12)</f>
        <v>car payment</v>
      </c>
      <c r="F44" s="245"/>
      <c r="G44" s="150">
        <f>IF([1]budget!$I$12=0," ",[1]budget!$I$12)</f>
        <v>175</v>
      </c>
      <c r="H44" s="10"/>
      <c r="I44" s="242" t="str">
        <f>IF([1]budget!$C$36=0," ",[1]budget!$C$36)</f>
        <v xml:space="preserve">medical </v>
      </c>
      <c r="J44" s="243"/>
      <c r="K44" s="151">
        <f>IF([1]budget!$D$36=0," ",[1]budget!$D$36)</f>
        <v>25</v>
      </c>
      <c r="L44" s="10"/>
      <c r="M44" s="148" t="str">
        <f>IF([1]budget!$H$20=0," ",[1]budget!$H$20)</f>
        <v>retirement</v>
      </c>
      <c r="N44" s="152">
        <f>IF([1]budget!$I$20=0," ",[1]budget!$I$20)</f>
        <v>50</v>
      </c>
    </row>
    <row r="45" spans="1:14" ht="35.1" customHeight="1" x14ac:dyDescent="0.3">
      <c r="A45" s="242" t="str">
        <f>IF([1]budget!$C$13=0," ",[1]budget!$C$13)</f>
        <v>car inusrance</v>
      </c>
      <c r="B45" s="243"/>
      <c r="C45" s="149">
        <f>IF([1]budget!D13=0," ",[1]budget!D13)</f>
        <v>55</v>
      </c>
      <c r="D45" s="10"/>
      <c r="E45" s="244" t="str">
        <f>IF([1]budget!$H$13=0," ",[1]budget!$H$13)</f>
        <v>visa</v>
      </c>
      <c r="F45" s="245"/>
      <c r="G45" s="150">
        <f>IF([1]budget!$I$13=0," ",[1]budget!$I$13)</f>
        <v>35</v>
      </c>
      <c r="H45" s="10"/>
      <c r="I45" s="242" t="str">
        <f>IF([1]budget!$C$37=0," ",[1]budget!$C$37)</f>
        <v>gifts</v>
      </c>
      <c r="J45" s="243"/>
      <c r="K45" s="151">
        <f>IF([1]budget!$D$37=0," ",[1]budget!$D$37)</f>
        <v>25</v>
      </c>
      <c r="L45" s="10"/>
      <c r="M45" s="148" t="str">
        <f>IF([1]budget!$H$21=0," ",[1]budget!$H$21)</f>
        <v>other savings</v>
      </c>
      <c r="N45" s="152" t="str">
        <f>IF([1]budget!$I$21=0," ",[1]budget!$I$21)</f>
        <v xml:space="preserve"> </v>
      </c>
    </row>
    <row r="46" spans="1:14" ht="35.1" customHeight="1" x14ac:dyDescent="0.3">
      <c r="A46" s="242" t="str">
        <f>IF([1]budget!$C$14=0," ",[1]budget!$C$14)</f>
        <v>gym</v>
      </c>
      <c r="B46" s="243"/>
      <c r="C46" s="149">
        <f>IF([1]budget!D14=0," ",[1]budget!D14)</f>
        <v>15</v>
      </c>
      <c r="D46" s="10"/>
      <c r="E46" s="244" t="str">
        <f>IF([1]budget!$H$14=0," ",[1]budget!$H$14)</f>
        <v>amex</v>
      </c>
      <c r="F46" s="245"/>
      <c r="G46" s="150" t="str">
        <f>IF([1]budget!$I$14=0," ",[1]budget!$I$14)</f>
        <v xml:space="preserve"> </v>
      </c>
      <c r="H46" s="10"/>
      <c r="I46" s="242" t="str">
        <f>IF([1]budget!$C$38=0," ",[1]budget!$C$38)</f>
        <v>travel</v>
      </c>
      <c r="J46" s="243"/>
      <c r="K46" s="151">
        <f>IF([1]budget!$D$38=0," ",[1]budget!$D$38)</f>
        <v>60</v>
      </c>
      <c r="L46" s="10"/>
      <c r="M46" s="148" t="str">
        <f>IF([1]budget!$H$22=0," ",[1]budget!$H$22)</f>
        <v xml:space="preserve"> </v>
      </c>
      <c r="N46" s="152" t="str">
        <f>IF([1]budget!$I$22=0," ",[1]budget!$I$22)</f>
        <v xml:space="preserve"> </v>
      </c>
    </row>
    <row r="47" spans="1:14" ht="35.1" customHeight="1" x14ac:dyDescent="0.3">
      <c r="A47" s="263" t="s">
        <v>17</v>
      </c>
      <c r="B47" s="264"/>
      <c r="C47" s="180">
        <f>SUM(C43:C46)</f>
        <v>630</v>
      </c>
      <c r="D47" s="10"/>
      <c r="E47" s="260" t="s">
        <v>17</v>
      </c>
      <c r="F47" s="261"/>
      <c r="G47" s="179">
        <f>SUM(F39:F42)</f>
        <v>0</v>
      </c>
      <c r="H47" s="10"/>
      <c r="I47" s="263" t="s">
        <v>17</v>
      </c>
      <c r="J47" s="264"/>
      <c r="K47" s="178">
        <f>SUM(J39:J46)</f>
        <v>0</v>
      </c>
      <c r="L47" s="10"/>
      <c r="M47" s="177" t="s">
        <v>17</v>
      </c>
      <c r="N47" s="178">
        <f ca="1">SUM(N43:N50)</f>
        <v>150</v>
      </c>
    </row>
    <row r="48" spans="1:14" ht="35.1" customHeight="1" x14ac:dyDescent="0.3">
      <c r="A48" s="250" t="s">
        <v>40</v>
      </c>
      <c r="B48" s="251"/>
      <c r="C48" s="159">
        <f>[1]budget!$E$19</f>
        <v>630</v>
      </c>
      <c r="D48" s="10"/>
      <c r="E48" s="250" t="s">
        <v>40</v>
      </c>
      <c r="F48" s="251"/>
      <c r="G48" s="160">
        <f>[1]budget!$J$16</f>
        <v>285</v>
      </c>
      <c r="H48" s="10"/>
      <c r="I48" s="250" t="s">
        <v>40</v>
      </c>
      <c r="J48" s="251"/>
      <c r="K48" s="161">
        <f>[1]budget!$E$40</f>
        <v>160</v>
      </c>
      <c r="L48" s="10"/>
      <c r="M48" s="158" t="s">
        <v>40</v>
      </c>
      <c r="N48" s="161">
        <f>[1]budget!$J$24</f>
        <v>150</v>
      </c>
    </row>
    <row r="49" spans="1:14" ht="35.1" customHeight="1" x14ac:dyDescent="0.25">
      <c r="A49" s="246" t="s">
        <v>41</v>
      </c>
      <c r="B49" s="247"/>
      <c r="C49" s="164">
        <f>C48-C47</f>
        <v>0</v>
      </c>
      <c r="D49" s="12"/>
      <c r="E49" s="246" t="s">
        <v>41</v>
      </c>
      <c r="F49" s="247"/>
      <c r="G49" s="164">
        <f>G48-G47</f>
        <v>285</v>
      </c>
      <c r="H49" s="12"/>
      <c r="I49" s="246" t="s">
        <v>41</v>
      </c>
      <c r="J49" s="247"/>
      <c r="K49" s="165">
        <f>K48-K47</f>
        <v>160</v>
      </c>
      <c r="L49" s="12"/>
      <c r="M49" s="155" t="s">
        <v>41</v>
      </c>
      <c r="N49" s="165">
        <f ca="1">N48-N47</f>
        <v>0</v>
      </c>
    </row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L3:N3"/>
    <mergeCell ref="H3:K3"/>
  </mergeCells>
  <conditionalFormatting sqref="H6:H36">
    <cfRule type="expression" dxfId="1" priority="1">
      <formula>"$H$3=0"</formula>
    </cfRule>
  </conditionalFormatting>
  <pageMargins left="0.7" right="0.7" top="0.75" bottom="0.75" header="0.3" footer="0.3"/>
  <pageSetup scale="34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5263F-48FC-4D12-B255-3A61F997AC20}">
  <dimension ref="A1:N49"/>
  <sheetViews>
    <sheetView zoomScale="90" zoomScaleNormal="90" workbookViewId="0">
      <selection activeCell="A5" sqref="A5:XFD5"/>
    </sheetView>
  </sheetViews>
  <sheetFormatPr defaultRowHeight="15" x14ac:dyDescent="0.25"/>
  <cols>
    <col min="1" max="1" width="15.7109375" customWidth="1"/>
    <col min="2" max="2" width="30.7109375" customWidth="1"/>
    <col min="3" max="11" width="15.7109375" customWidth="1"/>
    <col min="12" max="13" width="18.7109375" customWidth="1"/>
    <col min="14" max="14" width="25.7109375" customWidth="1"/>
  </cols>
  <sheetData>
    <row r="1" spans="1:14" ht="80.099999999999994" customHeight="1" thickBot="1" x14ac:dyDescent="0.3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6.950000000000003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.950000000000003" customHeight="1" x14ac:dyDescent="0.25">
      <c r="A3" s="220" t="s">
        <v>35</v>
      </c>
      <c r="B3" s="220"/>
      <c r="C3" s="220"/>
      <c r="D3" s="221"/>
      <c r="E3" s="221"/>
      <c r="F3" s="221"/>
      <c r="G3" s="12"/>
      <c r="H3" s="12"/>
      <c r="I3" s="220" t="s">
        <v>36</v>
      </c>
      <c r="J3" s="220"/>
      <c r="K3" s="220"/>
      <c r="L3" s="222">
        <v>510</v>
      </c>
      <c r="M3" s="222"/>
      <c r="N3" s="222"/>
    </row>
    <row r="4" spans="1:14" ht="36.950000000000003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88" customFormat="1" ht="36.950000000000003" customHeight="1" thickBot="1" x14ac:dyDescent="0.35">
      <c r="A5" s="89" t="s">
        <v>51</v>
      </c>
      <c r="B5" s="182" t="str">
        <f>IF([1]budget!B21=0, "", [1]budget!B21)</f>
        <v>variable expenses</v>
      </c>
      <c r="C5" s="183" t="str">
        <f>IF([1]budget!B22=0, "", [1]budget!B22)</f>
        <v/>
      </c>
      <c r="D5" s="184" t="str">
        <f>IF([1]budget!B23=0, "", [1]budget!B23)</f>
        <v/>
      </c>
      <c r="E5" s="183" t="str">
        <f>IF([1]budget!B24=0, "", [1]budget!B24)</f>
        <v/>
      </c>
      <c r="F5" s="184" t="str">
        <f>IF([1]budget!B25=0, "", [1]budget!B25)</f>
        <v/>
      </c>
      <c r="G5" s="183" t="str">
        <f>IF([1]budget!B26=0, "", [1]budget!B26)</f>
        <v/>
      </c>
      <c r="H5" s="185" t="str">
        <f>IF([1]budget!B27=0, "", [1]budget!B27)</f>
        <v/>
      </c>
      <c r="I5" s="186" t="str">
        <f>IF([1]budget!B28=0, "", [1]budget!B28)</f>
        <v/>
      </c>
      <c r="J5" s="185" t="str">
        <f>IF([1]budget!B29=0, "", [1]budget!B29)</f>
        <v/>
      </c>
      <c r="K5" s="186" t="str">
        <f>IF([1]budget!B30=0, "", [1]budget!B30)</f>
        <v/>
      </c>
      <c r="L5" s="182" t="s">
        <v>17</v>
      </c>
      <c r="M5" s="182" t="s">
        <v>19</v>
      </c>
      <c r="N5" s="187" t="s">
        <v>34</v>
      </c>
    </row>
    <row r="6" spans="1:14" ht="36.950000000000003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6.950000000000003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6.950000000000003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6.950000000000003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6.950000000000003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6.950000000000003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6.950000000000003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6.950000000000003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6.950000000000003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6.950000000000003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6.950000000000003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6.950000000000003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6.950000000000003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6.950000000000003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6.950000000000003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6.950000000000003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6.950000000000003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6.950000000000003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6.950000000000003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6.950000000000003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6.950000000000003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6.950000000000003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6.950000000000003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6.950000000000003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6.950000000000003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6.950000000000003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6.950000000000003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6.950000000000003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6.950000000000003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6.950000000000003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6.950000000000003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6.950000000000003" customHeight="1" x14ac:dyDescent="0.25">
      <c r="A37" s="44" t="s">
        <v>33</v>
      </c>
      <c r="B37" s="56" t="str">
        <f>IF(SUM(B6:B36)=0,"",SUM(B6:B36))</f>
        <v/>
      </c>
      <c r="C37" s="57" t="str">
        <f>IF(SUM(C6:C36)=0,"",SUM(C6:C36))</f>
        <v/>
      </c>
      <c r="D37" s="58" t="str">
        <f t="shared" ref="D37:K37" si="2">IF(SUM(D6:D36)=0,"",SUM(D6:D36))</f>
        <v/>
      </c>
      <c r="E37" s="57" t="str">
        <f t="shared" si="2"/>
        <v/>
      </c>
      <c r="F37" s="58" t="str">
        <f t="shared" si="2"/>
        <v/>
      </c>
      <c r="G37" s="57" t="str">
        <f t="shared" si="2"/>
        <v/>
      </c>
      <c r="H37" s="59" t="str">
        <f t="shared" si="2"/>
        <v/>
      </c>
      <c r="I37" s="57" t="str">
        <f t="shared" si="2"/>
        <v/>
      </c>
      <c r="J37" s="59" t="str">
        <f t="shared" si="2"/>
        <v/>
      </c>
      <c r="K37" s="57" t="str">
        <f t="shared" si="2"/>
        <v/>
      </c>
      <c r="L37" s="60" t="str">
        <f>IF(SUM(L6:L36)=0,"",SUM(L6:L36))</f>
        <v/>
      </c>
      <c r="M37" s="61"/>
      <c r="N37" s="48"/>
    </row>
    <row r="38" spans="1:14" ht="36.950000000000003" customHeight="1" x14ac:dyDescent="0.25">
      <c r="A38" s="49" t="s">
        <v>40</v>
      </c>
      <c r="B38" s="50">
        <f>[1]budget!C21</f>
        <v>0</v>
      </c>
      <c r="C38" s="135" t="str">
        <f>[1]budget!C22</f>
        <v>groceries</v>
      </c>
      <c r="D38" s="50" t="str">
        <f>[1]budget!C23</f>
        <v>electricity</v>
      </c>
      <c r="E38" s="135" t="str">
        <f>[1]budget!C24</f>
        <v>gas</v>
      </c>
      <c r="F38" s="50" t="str">
        <f>[1]budget!C25</f>
        <v>parking</v>
      </c>
      <c r="G38" s="135" t="str">
        <f>[1]budget!C26</f>
        <v>dining out</v>
      </c>
      <c r="H38" s="50" t="str">
        <f>[1]budget!C27</f>
        <v>charity</v>
      </c>
      <c r="I38" s="135" t="str">
        <f>[1]budget!C28</f>
        <v>misc.</v>
      </c>
      <c r="J38" s="50">
        <f>[1]budget!C29</f>
        <v>0</v>
      </c>
      <c r="K38" s="135">
        <f>[1]budget!C30</f>
        <v>0</v>
      </c>
      <c r="L38" s="50">
        <f t="shared" ref="L38" si="3">SUM(B38:K38)</f>
        <v>0</v>
      </c>
      <c r="M38" s="136"/>
      <c r="N38" s="55"/>
    </row>
    <row r="39" spans="1:14" ht="36.950000000000003" customHeight="1" x14ac:dyDescent="0.25">
      <c r="A39" s="49" t="s">
        <v>39</v>
      </c>
      <c r="B39" s="50">
        <f>B38-SUM(B6:B36)</f>
        <v>0</v>
      </c>
      <c r="C39" s="51"/>
      <c r="D39" s="52"/>
      <c r="E39" s="51"/>
      <c r="F39" s="52"/>
      <c r="G39" s="51"/>
      <c r="H39" s="53"/>
      <c r="I39" s="51"/>
      <c r="J39" s="53"/>
      <c r="K39" s="51"/>
      <c r="L39" s="53"/>
      <c r="M39" s="54"/>
      <c r="N39" s="55"/>
    </row>
    <row r="40" spans="1:14" ht="36.950000000000003" customHeight="1" x14ac:dyDescent="0.25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6.950000000000003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6.950000000000003" customHeight="1" thickBot="1" x14ac:dyDescent="0.35">
      <c r="A42" s="239" t="s">
        <v>15</v>
      </c>
      <c r="B42" s="240"/>
      <c r="C42" s="241"/>
      <c r="D42" s="1"/>
      <c r="E42" s="239" t="s">
        <v>24</v>
      </c>
      <c r="F42" s="240"/>
      <c r="G42" s="241"/>
      <c r="H42" s="1"/>
      <c r="I42" s="239" t="s">
        <v>18</v>
      </c>
      <c r="J42" s="240"/>
      <c r="K42" s="241"/>
      <c r="L42" s="1"/>
      <c r="M42" s="239" t="s">
        <v>30</v>
      </c>
      <c r="N42" s="241"/>
    </row>
    <row r="43" spans="1:14" ht="36.950000000000003" customHeight="1" thickTop="1" x14ac:dyDescent="0.3">
      <c r="A43" s="242" t="str">
        <f>IF([1]budget!$C$11=0," ",[1]budget!$C$11)</f>
        <v>rent</v>
      </c>
      <c r="B43" s="243"/>
      <c r="C43" s="149">
        <f>IF([1]budget!$D$11=0," ",[1]budget!$D$11)</f>
        <v>500</v>
      </c>
      <c r="D43" s="10"/>
      <c r="E43" s="244" t="str">
        <f>IF([1]budget!$H$11=0," ",[1]budget!$H$11)</f>
        <v>student loan</v>
      </c>
      <c r="F43" s="245"/>
      <c r="G43" s="150">
        <f>IF([1]budget!$I$11=0," ",[1]budget!$I$11)</f>
        <v>75</v>
      </c>
      <c r="H43" s="10"/>
      <c r="I43" s="242" t="str">
        <f>IF([1]budget!$C$35=0," ",[1]budget!$C$35)</f>
        <v>car repairs</v>
      </c>
      <c r="J43" s="243"/>
      <c r="K43" s="151">
        <f>IF([1]budget!$D$35=0," ",[1]budget!$D$35)</f>
        <v>50</v>
      </c>
      <c r="L43" s="10"/>
      <c r="M43" s="170" t="str">
        <f>IF([1]budget!$H$19=0," ",[1]budget!$H$19)</f>
        <v>emergency fund</v>
      </c>
      <c r="N43" s="152">
        <f>IF([1]budget!$I$19=0," ",[1]budget!$I$19)</f>
        <v>100</v>
      </c>
    </row>
    <row r="44" spans="1:14" ht="36.950000000000003" customHeight="1" x14ac:dyDescent="0.3">
      <c r="A44" s="242" t="str">
        <f>IF([1]budget!$C$12=0," ",[1]budget!$C$12)</f>
        <v>cell phone</v>
      </c>
      <c r="B44" s="243"/>
      <c r="C44" s="149">
        <f>IF([1]budget!D12=0," ",[1]budget!D12)</f>
        <v>60</v>
      </c>
      <c r="D44" s="10"/>
      <c r="E44" s="244" t="str">
        <f>IF([1]budget!$H$12=0," ",[1]budget!$H$12)</f>
        <v>car payment</v>
      </c>
      <c r="F44" s="245"/>
      <c r="G44" s="150">
        <f>IF([1]budget!$I$12=0," ",[1]budget!$I$12)</f>
        <v>175</v>
      </c>
      <c r="H44" s="10"/>
      <c r="I44" s="242" t="str">
        <f>IF([1]budget!$C$36=0," ",[1]budget!$C$36)</f>
        <v xml:space="preserve">medical </v>
      </c>
      <c r="J44" s="243"/>
      <c r="K44" s="151">
        <f>IF([1]budget!$D$36=0," ",[1]budget!$D$36)</f>
        <v>25</v>
      </c>
      <c r="L44" s="10"/>
      <c r="M44" s="148" t="str">
        <f>IF([1]budget!$H$20=0," ",[1]budget!$H$20)</f>
        <v>retirement</v>
      </c>
      <c r="N44" s="152">
        <f>IF([1]budget!$I$20=0," ",[1]budget!$I$20)</f>
        <v>50</v>
      </c>
    </row>
    <row r="45" spans="1:14" ht="36.950000000000003" customHeight="1" x14ac:dyDescent="0.3">
      <c r="A45" s="242" t="str">
        <f>IF([1]budget!$C$13=0," ",[1]budget!$C$13)</f>
        <v>car inusrance</v>
      </c>
      <c r="B45" s="243"/>
      <c r="C45" s="149">
        <f>IF([1]budget!D13=0," ",[1]budget!D13)</f>
        <v>55</v>
      </c>
      <c r="D45" s="10"/>
      <c r="E45" s="244" t="str">
        <f>IF([1]budget!$H$13=0," ",[1]budget!$H$13)</f>
        <v>visa</v>
      </c>
      <c r="F45" s="245"/>
      <c r="G45" s="150">
        <f>IF([1]budget!$I$13=0," ",[1]budget!$I$13)</f>
        <v>35</v>
      </c>
      <c r="H45" s="10"/>
      <c r="I45" s="242" t="str">
        <f>IF([1]budget!$C$37=0," ",[1]budget!$C$37)</f>
        <v>gifts</v>
      </c>
      <c r="J45" s="243"/>
      <c r="K45" s="151">
        <f>IF([1]budget!$D$37=0," ",[1]budget!$D$37)</f>
        <v>25</v>
      </c>
      <c r="L45" s="10"/>
      <c r="M45" s="148" t="str">
        <f>IF([1]budget!$H$21=0," ",[1]budget!$H$21)</f>
        <v>other savings</v>
      </c>
      <c r="N45" s="152" t="str">
        <f>IF([1]budget!$I$21=0," ",[1]budget!$I$21)</f>
        <v xml:space="preserve"> </v>
      </c>
    </row>
    <row r="46" spans="1:14" ht="36.950000000000003" customHeight="1" x14ac:dyDescent="0.3">
      <c r="A46" s="242" t="str">
        <f>IF([1]budget!$C$14=0," ",[1]budget!$C$14)</f>
        <v>gym</v>
      </c>
      <c r="B46" s="243"/>
      <c r="C46" s="149">
        <f>IF([1]budget!D14=0," ",[1]budget!D14)</f>
        <v>15</v>
      </c>
      <c r="D46" s="10"/>
      <c r="E46" s="244" t="str">
        <f>IF([1]budget!$H$14=0," ",[1]budget!$H$14)</f>
        <v>amex</v>
      </c>
      <c r="F46" s="245"/>
      <c r="G46" s="150" t="str">
        <f>IF([1]budget!$I$14=0," ",[1]budget!$I$14)</f>
        <v xml:space="preserve"> </v>
      </c>
      <c r="H46" s="10"/>
      <c r="I46" s="242" t="str">
        <f>IF([1]budget!$C$38=0," ",[1]budget!$C$38)</f>
        <v>travel</v>
      </c>
      <c r="J46" s="243"/>
      <c r="K46" s="151">
        <f>IF([1]budget!$D$38=0," ",[1]budget!$D$38)</f>
        <v>60</v>
      </c>
      <c r="L46" s="10"/>
      <c r="M46" s="148" t="str">
        <f>IF([1]budget!$H$22=0," ",[1]budget!$H$22)</f>
        <v xml:space="preserve"> </v>
      </c>
      <c r="N46" s="152" t="str">
        <f>IF([1]budget!$I$22=0," ",[1]budget!$I$22)</f>
        <v xml:space="preserve"> </v>
      </c>
    </row>
    <row r="47" spans="1:14" ht="36.950000000000003" customHeight="1" x14ac:dyDescent="0.3">
      <c r="A47" s="248" t="s">
        <v>17</v>
      </c>
      <c r="B47" s="249"/>
      <c r="C47" s="154">
        <f>SUM(C43:C46)</f>
        <v>630</v>
      </c>
      <c r="D47" s="10"/>
      <c r="E47" s="246" t="s">
        <v>17</v>
      </c>
      <c r="F47" s="247"/>
      <c r="G47" s="156">
        <f>SUM(F39:F42)</f>
        <v>0</v>
      </c>
      <c r="H47" s="10"/>
      <c r="I47" s="248" t="s">
        <v>17</v>
      </c>
      <c r="J47" s="249"/>
      <c r="K47" s="157">
        <f>SUM(J39:J46)</f>
        <v>0</v>
      </c>
      <c r="L47" s="10"/>
      <c r="M47" s="153" t="s">
        <v>17</v>
      </c>
      <c r="N47" s="157">
        <f ca="1">SUM(N43:N50)</f>
        <v>150</v>
      </c>
    </row>
    <row r="48" spans="1:14" ht="36.950000000000003" customHeight="1" x14ac:dyDescent="0.3">
      <c r="A48" s="250" t="s">
        <v>40</v>
      </c>
      <c r="B48" s="251"/>
      <c r="C48" s="159">
        <f>[1]budget!$E$19</f>
        <v>630</v>
      </c>
      <c r="D48" s="10"/>
      <c r="E48" s="250" t="s">
        <v>40</v>
      </c>
      <c r="F48" s="251"/>
      <c r="G48" s="160">
        <f>[1]budget!$J$16</f>
        <v>285</v>
      </c>
      <c r="H48" s="10"/>
      <c r="I48" s="250" t="s">
        <v>40</v>
      </c>
      <c r="J48" s="251"/>
      <c r="K48" s="161">
        <f>[1]budget!$E$40</f>
        <v>160</v>
      </c>
      <c r="L48" s="10"/>
      <c r="M48" s="158" t="s">
        <v>40</v>
      </c>
      <c r="N48" s="161">
        <f>[1]budget!$J$24</f>
        <v>150</v>
      </c>
    </row>
    <row r="49" spans="1:14" ht="36.950000000000003" customHeight="1" x14ac:dyDescent="0.25">
      <c r="A49" s="246" t="s">
        <v>41</v>
      </c>
      <c r="B49" s="247"/>
      <c r="C49" s="164">
        <f>C48-C47</f>
        <v>0</v>
      </c>
      <c r="D49" s="12"/>
      <c r="E49" s="246" t="s">
        <v>41</v>
      </c>
      <c r="F49" s="247"/>
      <c r="G49" s="164">
        <f>G48-G47</f>
        <v>285</v>
      </c>
      <c r="H49" s="12"/>
      <c r="I49" s="246" t="s">
        <v>41</v>
      </c>
      <c r="J49" s="247"/>
      <c r="K49" s="165">
        <f>K48-K47</f>
        <v>160</v>
      </c>
      <c r="L49" s="12"/>
      <c r="M49" s="155" t="s">
        <v>41</v>
      </c>
      <c r="N49" s="165">
        <f ca="1">N48-N47</f>
        <v>0</v>
      </c>
    </row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I3:K3"/>
    <mergeCell ref="L3:N3"/>
  </mergeCells>
  <conditionalFormatting sqref="H6:H36">
    <cfRule type="expression" dxfId="0" priority="1">
      <formula>"$H$3=0"</formula>
    </cfRule>
  </conditionalFormatting>
  <pageMargins left="0.7" right="0.7" top="0.75" bottom="0.75" header="0.3" footer="0.3"/>
  <pageSetup scale="3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D8C5-14CE-437E-A6CA-F5F49DB8AF93}">
  <dimension ref="A1:N53"/>
  <sheetViews>
    <sheetView topLeftCell="A34" zoomScale="70" zoomScaleNormal="70" workbookViewId="0">
      <selection activeCell="C13" sqref="C13"/>
    </sheetView>
  </sheetViews>
  <sheetFormatPr defaultRowHeight="35.1" customHeight="1" x14ac:dyDescent="0.3"/>
  <cols>
    <col min="1" max="1" width="15.7109375" style="10" customWidth="1"/>
    <col min="2" max="2" width="30.7109375" style="11" customWidth="1"/>
    <col min="3" max="11" width="17.7109375" style="10" customWidth="1"/>
    <col min="12" max="13" width="19.7109375" style="10" customWidth="1"/>
    <col min="14" max="14" width="25.7109375" style="10" customWidth="1"/>
    <col min="15" max="16384" width="9.140625" style="10"/>
  </cols>
  <sheetData>
    <row r="1" spans="1:14" ht="90" customHeight="1" thickBot="1" x14ac:dyDescent="0.35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9.950000000000003" customHeight="1" thickTop="1" x14ac:dyDescent="0.3">
      <c r="A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2" customFormat="1" ht="39.950000000000003" customHeight="1" x14ac:dyDescent="0.2">
      <c r="A3" s="220" t="s">
        <v>35</v>
      </c>
      <c r="B3" s="220"/>
      <c r="C3" s="220"/>
      <c r="D3" s="221"/>
      <c r="E3" s="221"/>
      <c r="F3" s="221"/>
      <c r="I3" s="220" t="s">
        <v>36</v>
      </c>
      <c r="J3" s="220"/>
      <c r="K3" s="220"/>
      <c r="L3" s="222">
        <v>510</v>
      </c>
      <c r="M3" s="222"/>
      <c r="N3" s="222"/>
    </row>
    <row r="4" spans="1:14" ht="39.950000000000003" customHeight="1" x14ac:dyDescent="0.3"/>
    <row r="5" spans="1:14" s="145" customFormat="1" ht="39.950000000000003" customHeight="1" thickBot="1" x14ac:dyDescent="0.3">
      <c r="A5" s="141" t="s">
        <v>38</v>
      </c>
      <c r="B5" s="100" t="str">
        <f>IF([1]budget!B21=0, "", [1]budget!B21)</f>
        <v>variable expenses</v>
      </c>
      <c r="C5" s="142" t="str">
        <f>IF([1]budget!B22=0, "", [1]budget!B22)</f>
        <v/>
      </c>
      <c r="D5" s="143" t="str">
        <f>IF([1]budget!B23=0, "", [1]budget!B23)</f>
        <v/>
      </c>
      <c r="E5" s="142" t="str">
        <f>IF([1]budget!B24=0, "", [1]budget!B24)</f>
        <v/>
      </c>
      <c r="F5" s="143" t="str">
        <f>IF([1]budget!B25=0, "", [1]budget!B25)</f>
        <v/>
      </c>
      <c r="G5" s="142" t="str">
        <f>IF([1]budget!B26=0, "", [1]budget!B26)</f>
        <v/>
      </c>
      <c r="H5" s="119" t="str">
        <f>IF([1]budget!B27=0, "", [1]budget!B27)</f>
        <v/>
      </c>
      <c r="I5" s="144" t="str">
        <f>IF([1]budget!B28=0, "", [1]budget!B28)</f>
        <v/>
      </c>
      <c r="J5" s="119" t="str">
        <f>IF([1]budget!B29=0, "", [1]budget!B29)</f>
        <v/>
      </c>
      <c r="K5" s="144" t="str">
        <f>IF([1]budget!B30=0, "", [1]budget!B30)</f>
        <v/>
      </c>
      <c r="L5" s="100" t="s">
        <v>17</v>
      </c>
      <c r="M5" s="100" t="s">
        <v>19</v>
      </c>
      <c r="N5" s="101" t="s">
        <v>34</v>
      </c>
    </row>
    <row r="6" spans="1:14" ht="39.950000000000003" customHeight="1" thickTop="1" x14ac:dyDescent="0.3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9.950000000000003" customHeight="1" x14ac:dyDescent="0.3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9.950000000000003" customHeight="1" x14ac:dyDescent="0.3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9.950000000000003" customHeight="1" x14ac:dyDescent="0.3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9.950000000000003" customHeight="1" x14ac:dyDescent="0.3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9.950000000000003" customHeight="1" x14ac:dyDescent="0.3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9.950000000000003" customHeight="1" x14ac:dyDescent="0.3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9.950000000000003" customHeight="1" x14ac:dyDescent="0.3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9.950000000000003" customHeight="1" x14ac:dyDescent="0.3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9.950000000000003" customHeight="1" x14ac:dyDescent="0.3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9.950000000000003" customHeight="1" x14ac:dyDescent="0.3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9.950000000000003" customHeight="1" x14ac:dyDescent="0.3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9.950000000000003" customHeight="1" x14ac:dyDescent="0.3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9.950000000000003" customHeight="1" x14ac:dyDescent="0.3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9.950000000000003" customHeight="1" x14ac:dyDescent="0.3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9.950000000000003" customHeight="1" x14ac:dyDescent="0.3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9.950000000000003" customHeight="1" x14ac:dyDescent="0.3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9.950000000000003" customHeight="1" x14ac:dyDescent="0.3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9.950000000000003" customHeight="1" x14ac:dyDescent="0.3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9.950000000000003" customHeight="1" x14ac:dyDescent="0.3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9.950000000000003" customHeight="1" x14ac:dyDescent="0.3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9.950000000000003" customHeight="1" x14ac:dyDescent="0.3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9.950000000000003" customHeight="1" x14ac:dyDescent="0.3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9.950000000000003" customHeight="1" x14ac:dyDescent="0.3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9.950000000000003" customHeight="1" x14ac:dyDescent="0.3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9.950000000000003" customHeight="1" x14ac:dyDescent="0.3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9.950000000000003" customHeight="1" x14ac:dyDescent="0.3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9.950000000000003" customHeight="1" x14ac:dyDescent="0.3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9.950000000000003" customHeight="1" x14ac:dyDescent="0.3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9.950000000000003" customHeight="1" x14ac:dyDescent="0.3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9.950000000000003" customHeight="1" x14ac:dyDescent="0.3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9.950000000000003" customHeight="1" x14ac:dyDescent="0.3">
      <c r="A37" s="44" t="s">
        <v>33</v>
      </c>
      <c r="B37" s="56" t="str">
        <f>IF(SUM(B6:B36)=0,"",SUM(B6:B36))</f>
        <v/>
      </c>
      <c r="C37" s="57" t="str">
        <f>IF(SUM(C6:C36)=0,"",SUM(C6:C36))</f>
        <v/>
      </c>
      <c r="D37" s="58" t="str">
        <f t="shared" ref="D37:K37" si="2">IF(SUM(D6:D36)=0,"",SUM(D6:D36))</f>
        <v/>
      </c>
      <c r="E37" s="57" t="str">
        <f t="shared" si="2"/>
        <v/>
      </c>
      <c r="F37" s="58" t="str">
        <f t="shared" si="2"/>
        <v/>
      </c>
      <c r="G37" s="57" t="str">
        <f t="shared" si="2"/>
        <v/>
      </c>
      <c r="H37" s="59" t="str">
        <f t="shared" si="2"/>
        <v/>
      </c>
      <c r="I37" s="57" t="str">
        <f t="shared" si="2"/>
        <v/>
      </c>
      <c r="J37" s="59" t="str">
        <f t="shared" si="2"/>
        <v/>
      </c>
      <c r="K37" s="57" t="str">
        <f t="shared" si="2"/>
        <v/>
      </c>
      <c r="L37" s="60" t="str">
        <f>IF(SUM(L6:L36)=0,"",SUM(L6:L36))</f>
        <v/>
      </c>
      <c r="M37" s="61"/>
      <c r="N37" s="48"/>
    </row>
    <row r="38" spans="1:14" s="11" customFormat="1" ht="39.950000000000003" customHeight="1" x14ac:dyDescent="0.3">
      <c r="A38" s="44" t="s">
        <v>40</v>
      </c>
      <c r="B38" s="45">
        <f>[1]budget!C21</f>
        <v>0</v>
      </c>
      <c r="C38" s="46" t="str">
        <f>[1]budget!C22</f>
        <v>groceries</v>
      </c>
      <c r="D38" s="45" t="str">
        <f>[1]budget!C23</f>
        <v>electricity</v>
      </c>
      <c r="E38" s="46" t="str">
        <f>[1]budget!C24</f>
        <v>gas</v>
      </c>
      <c r="F38" s="45" t="str">
        <f>[1]budget!C25</f>
        <v>parking</v>
      </c>
      <c r="G38" s="46" t="str">
        <f>[1]budget!C26</f>
        <v>dining out</v>
      </c>
      <c r="H38" s="45" t="str">
        <f>[1]budget!C27</f>
        <v>charity</v>
      </c>
      <c r="I38" s="46" t="str">
        <f>[1]budget!C28</f>
        <v>misc.</v>
      </c>
      <c r="J38" s="45">
        <f>[1]budget!C29</f>
        <v>0</v>
      </c>
      <c r="K38" s="46">
        <f>[1]budget!C30</f>
        <v>0</v>
      </c>
      <c r="L38" s="45">
        <f t="shared" ref="L38" si="3">SUM(B38:K38)</f>
        <v>0</v>
      </c>
      <c r="M38" s="47"/>
      <c r="N38" s="48"/>
    </row>
    <row r="39" spans="1:14" ht="39.950000000000003" customHeight="1" x14ac:dyDescent="0.3">
      <c r="A39" s="49" t="s">
        <v>39</v>
      </c>
      <c r="B39" s="50">
        <f>B38-SUM(B6:B36)</f>
        <v>0</v>
      </c>
      <c r="C39" s="51"/>
      <c r="D39" s="52"/>
      <c r="E39" s="51"/>
      <c r="F39" s="52"/>
      <c r="G39" s="51"/>
      <c r="H39" s="53"/>
      <c r="I39" s="51"/>
      <c r="J39" s="53"/>
      <c r="K39" s="51"/>
      <c r="L39" s="53"/>
      <c r="M39" s="54"/>
      <c r="N39" s="55"/>
    </row>
    <row r="40" spans="1:14" ht="39.950000000000003" customHeight="1" x14ac:dyDescent="0.3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9.950000000000003" customHeight="1" x14ac:dyDescent="0.3"/>
    <row r="42" spans="1:14" s="1" customFormat="1" ht="39.950000000000003" customHeight="1" thickBot="1" x14ac:dyDescent="0.35">
      <c r="A42" s="236" t="s">
        <v>15</v>
      </c>
      <c r="B42" s="237"/>
      <c r="C42" s="238"/>
      <c r="E42" s="236" t="s">
        <v>24</v>
      </c>
      <c r="F42" s="237"/>
      <c r="G42" s="238"/>
      <c r="I42" s="236" t="s">
        <v>18</v>
      </c>
      <c r="J42" s="237"/>
      <c r="K42" s="238"/>
      <c r="M42" s="236" t="s">
        <v>30</v>
      </c>
      <c r="N42" s="238"/>
    </row>
    <row r="43" spans="1:14" ht="39.950000000000003" customHeight="1" thickTop="1" x14ac:dyDescent="0.3">
      <c r="A43" s="226" t="str">
        <f>IF([1]budget!$C$11=0," ",[1]budget!$C$11)</f>
        <v>rent</v>
      </c>
      <c r="B43" s="227"/>
      <c r="C43" s="63">
        <f>IF([1]budget!$D$11=0," ",[1]budget!$D$11)</f>
        <v>500</v>
      </c>
      <c r="E43" s="234" t="str">
        <f>IF([1]budget!$H$11=0," ",[1]budget!$H$11)</f>
        <v>student loan</v>
      </c>
      <c r="F43" s="235"/>
      <c r="G43" s="73">
        <f>IF([1]budget!$I$11=0," ",[1]budget!$I$11)</f>
        <v>75</v>
      </c>
      <c r="I43" s="226" t="str">
        <f>IF([1]budget!$C$35=0," ",[1]budget!$C$35)</f>
        <v>car repairs</v>
      </c>
      <c r="J43" s="227"/>
      <c r="K43" s="78">
        <f>IF([1]budget!$D$35=0," ",[1]budget!$D$35)</f>
        <v>50</v>
      </c>
      <c r="M43" s="62" t="str">
        <f>IF([1]budget!$H$19=0," ",[1]budget!$H$19)</f>
        <v>emergency fund</v>
      </c>
      <c r="N43" s="84">
        <f>IF([1]budget!$I$19=0," ",[1]budget!$I$19)</f>
        <v>100</v>
      </c>
    </row>
    <row r="44" spans="1:14" ht="39.950000000000003" customHeight="1" x14ac:dyDescent="0.3">
      <c r="A44" s="226" t="str">
        <f>IF([1]budget!$C$12=0," ",[1]budget!$C$12)</f>
        <v>cell phone</v>
      </c>
      <c r="B44" s="227"/>
      <c r="C44" s="63">
        <f>IF([1]budget!D12=0," ",[1]budget!D12)</f>
        <v>60</v>
      </c>
      <c r="E44" s="234" t="str">
        <f>IF([1]budget!$H$12=0," ",[1]budget!$H$12)</f>
        <v>car payment</v>
      </c>
      <c r="F44" s="235"/>
      <c r="G44" s="73">
        <f>IF([1]budget!$I$12=0," ",[1]budget!$I$12)</f>
        <v>175</v>
      </c>
      <c r="I44" s="226" t="str">
        <f>IF([1]budget!$C$36=0," ",[1]budget!$C$36)</f>
        <v xml:space="preserve">medical </v>
      </c>
      <c r="J44" s="227"/>
      <c r="K44" s="78">
        <f>IF([1]budget!$D$36=0," ",[1]budget!$D$36)</f>
        <v>25</v>
      </c>
      <c r="M44" s="62" t="str">
        <f>IF([1]budget!$H$20=0," ",[1]budget!$H$20)</f>
        <v>retirement</v>
      </c>
      <c r="N44" s="84">
        <f>IF([1]budget!$I$20=0," ",[1]budget!$I$20)</f>
        <v>50</v>
      </c>
    </row>
    <row r="45" spans="1:14" ht="39.950000000000003" customHeight="1" x14ac:dyDescent="0.3">
      <c r="A45" s="226" t="str">
        <f>IF([1]budget!$C$13=0," ",[1]budget!$C$13)</f>
        <v>car inusrance</v>
      </c>
      <c r="B45" s="227"/>
      <c r="C45" s="63">
        <f>IF([1]budget!D13=0," ",[1]budget!D13)</f>
        <v>55</v>
      </c>
      <c r="E45" s="234" t="str">
        <f>IF([1]budget!$H$13=0," ",[1]budget!$H$13)</f>
        <v>visa</v>
      </c>
      <c r="F45" s="235"/>
      <c r="G45" s="73">
        <f>IF([1]budget!$I$13=0," ",[1]budget!$I$13)</f>
        <v>35</v>
      </c>
      <c r="I45" s="226" t="str">
        <f>IF([1]budget!$C$37=0," ",[1]budget!$C$37)</f>
        <v>gifts</v>
      </c>
      <c r="J45" s="227"/>
      <c r="K45" s="78">
        <f>IF([1]budget!$D$37=0," ",[1]budget!$D$37)</f>
        <v>25</v>
      </c>
      <c r="M45" s="62" t="str">
        <f>IF([1]budget!$H$21=0," ",[1]budget!$H$21)</f>
        <v>other savings</v>
      </c>
      <c r="N45" s="84" t="str">
        <f>IF([1]budget!$I$21=0," ",[1]budget!$I$21)</f>
        <v xml:space="preserve"> </v>
      </c>
    </row>
    <row r="46" spans="1:14" ht="39.950000000000003" customHeight="1" x14ac:dyDescent="0.3">
      <c r="A46" s="226" t="str">
        <f>IF([1]budget!$C$14=0," ",[1]budget!$C$14)</f>
        <v>gym</v>
      </c>
      <c r="B46" s="227"/>
      <c r="C46" s="63">
        <f>IF([1]budget!D14=0," ",[1]budget!D14)</f>
        <v>15</v>
      </c>
      <c r="E46" s="234" t="str">
        <f>IF([1]budget!$H$14=0," ",[1]budget!$H$14)</f>
        <v>amex</v>
      </c>
      <c r="F46" s="235"/>
      <c r="G46" s="73" t="str">
        <f>IF([1]budget!$I$14=0," ",[1]budget!$I$14)</f>
        <v xml:space="preserve"> </v>
      </c>
      <c r="I46" s="226" t="str">
        <f>IF([1]budget!$C$38=0," ",[1]budget!$C$38)</f>
        <v>travel</v>
      </c>
      <c r="J46" s="227"/>
      <c r="K46" s="78">
        <f>IF([1]budget!$D$38=0," ",[1]budget!$D$38)</f>
        <v>60</v>
      </c>
      <c r="M46" s="62" t="str">
        <f>IF([1]budget!$H$22=0," ",[1]budget!$H$22)</f>
        <v xml:space="preserve"> </v>
      </c>
      <c r="N46" s="84" t="str">
        <f>IF([1]budget!$I$22=0," ",[1]budget!$I$22)</f>
        <v xml:space="preserve"> </v>
      </c>
    </row>
    <row r="47" spans="1:14" ht="39.950000000000003" customHeight="1" x14ac:dyDescent="0.3">
      <c r="A47" s="228" t="s">
        <v>17</v>
      </c>
      <c r="B47" s="229"/>
      <c r="C47" s="71">
        <f>SUM(C43:C46)</f>
        <v>630</v>
      </c>
      <c r="E47" s="232" t="s">
        <v>17</v>
      </c>
      <c r="F47" s="233"/>
      <c r="G47" s="76">
        <f>SUM(F39:F42)</f>
        <v>0</v>
      </c>
      <c r="I47" s="228" t="s">
        <v>17</v>
      </c>
      <c r="J47" s="229"/>
      <c r="K47" s="82">
        <f>SUM(J39:J46)</f>
        <v>0</v>
      </c>
      <c r="M47" s="70" t="s">
        <v>17</v>
      </c>
      <c r="N47" s="82">
        <f ca="1">SUM(N43:N50)</f>
        <v>150</v>
      </c>
    </row>
    <row r="48" spans="1:14" ht="39.950000000000003" customHeight="1" x14ac:dyDescent="0.3">
      <c r="A48" s="230" t="s">
        <v>40</v>
      </c>
      <c r="B48" s="231"/>
      <c r="C48" s="72">
        <f>[1]budget!$E$19</f>
        <v>630</v>
      </c>
      <c r="E48" s="230" t="s">
        <v>40</v>
      </c>
      <c r="F48" s="231"/>
      <c r="G48" s="77">
        <f>[1]budget!$J$16</f>
        <v>285</v>
      </c>
      <c r="I48" s="230" t="s">
        <v>40</v>
      </c>
      <c r="J48" s="231"/>
      <c r="K48" s="83">
        <f>[1]budget!$E$40</f>
        <v>160</v>
      </c>
      <c r="M48" s="87" t="s">
        <v>40</v>
      </c>
      <c r="N48" s="88">
        <f>[1]budget!$J$24</f>
        <v>150</v>
      </c>
    </row>
    <row r="49" spans="1:14" s="12" customFormat="1" ht="39.950000000000003" customHeight="1" x14ac:dyDescent="0.2">
      <c r="A49" s="232" t="s">
        <v>41</v>
      </c>
      <c r="B49" s="233"/>
      <c r="C49" s="69">
        <f>C48-C47</f>
        <v>0</v>
      </c>
      <c r="E49" s="232" t="s">
        <v>41</v>
      </c>
      <c r="F49" s="233"/>
      <c r="G49" s="69">
        <f>G48-G47</f>
        <v>285</v>
      </c>
      <c r="I49" s="232" t="s">
        <v>41</v>
      </c>
      <c r="J49" s="233"/>
      <c r="K49" s="81">
        <f>K48-K47</f>
        <v>160</v>
      </c>
      <c r="M49" s="68" t="s">
        <v>41</v>
      </c>
      <c r="N49" s="81">
        <f ca="1">N48-N47</f>
        <v>0</v>
      </c>
    </row>
    <row r="50" spans="1:14" ht="36.950000000000003" customHeight="1" x14ac:dyDescent="0.3">
      <c r="I50" s="18" t="str">
        <f>IF([1]budget!$C$39=0," ",[1]budget!$C$39)</f>
        <v xml:space="preserve"> </v>
      </c>
      <c r="J50" s="19" t="str">
        <f>IF([1]budget!$D$39=0," ",[1]budget!$D$39)</f>
        <v xml:space="preserve"> </v>
      </c>
      <c r="M50" s="18" t="str">
        <f>IF([1]budget!$H$23=0," ",[1]budget!$H$23)</f>
        <v xml:space="preserve"> </v>
      </c>
      <c r="N50" s="21" t="str">
        <f>IF([1]budget!$I$23=0," ",[1]budget!$I$23)</f>
        <v xml:space="preserve"> </v>
      </c>
    </row>
    <row r="51" spans="1:14" ht="36.950000000000003" customHeight="1" x14ac:dyDescent="0.3">
      <c r="E51" s="13"/>
      <c r="F51" s="14"/>
      <c r="I51" s="13"/>
      <c r="J51" s="14"/>
    </row>
    <row r="52" spans="1:14" ht="35.1" customHeight="1" x14ac:dyDescent="0.3">
      <c r="E52" s="15"/>
      <c r="F52" s="16"/>
      <c r="I52" s="15"/>
      <c r="J52" s="20"/>
    </row>
    <row r="53" spans="1:14" ht="35.1" customHeight="1" x14ac:dyDescent="0.3">
      <c r="E53" s="17"/>
      <c r="F53" s="9"/>
      <c r="I53" s="17"/>
      <c r="J53" s="9"/>
    </row>
  </sheetData>
  <mergeCells count="30">
    <mergeCell ref="I46:J46"/>
    <mergeCell ref="I47:J47"/>
    <mergeCell ref="I48:J48"/>
    <mergeCell ref="I49:J49"/>
    <mergeCell ref="M42:N42"/>
    <mergeCell ref="I45:J45"/>
    <mergeCell ref="E42:G42"/>
    <mergeCell ref="A42:C42"/>
    <mergeCell ref="I42:K42"/>
    <mergeCell ref="I43:J43"/>
    <mergeCell ref="I44:J44"/>
    <mergeCell ref="A44:B44"/>
    <mergeCell ref="A43:B43"/>
    <mergeCell ref="E46:F46"/>
    <mergeCell ref="E47:F47"/>
    <mergeCell ref="E48:F48"/>
    <mergeCell ref="E49:F49"/>
    <mergeCell ref="E43:F43"/>
    <mergeCell ref="E44:F44"/>
    <mergeCell ref="E45:F45"/>
    <mergeCell ref="A45:B45"/>
    <mergeCell ref="A47:B47"/>
    <mergeCell ref="A48:B48"/>
    <mergeCell ref="A49:B49"/>
    <mergeCell ref="A46:B46"/>
    <mergeCell ref="A3:C3"/>
    <mergeCell ref="D3:F3"/>
    <mergeCell ref="I3:K3"/>
    <mergeCell ref="L3:N3"/>
    <mergeCell ref="A1:N1"/>
  </mergeCells>
  <conditionalFormatting sqref="H6:H36">
    <cfRule type="expression" dxfId="11" priority="1">
      <formula>"$H$3=0"</formula>
    </cfRule>
  </conditionalFormatting>
  <pageMargins left="0.7" right="0.7" top="0.75" bottom="0.75" header="0.3" footer="0.3"/>
  <pageSetup scale="3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DB99E-E5AF-4EE1-93D6-FE317E4409C0}">
  <dimension ref="A1:N51"/>
  <sheetViews>
    <sheetView zoomScale="80" zoomScaleNormal="80" zoomScaleSheetLayoutView="50" workbookViewId="0">
      <selection activeCell="D7" sqref="D7"/>
    </sheetView>
  </sheetViews>
  <sheetFormatPr defaultRowHeight="15" x14ac:dyDescent="0.25"/>
  <cols>
    <col min="1" max="1" width="15.7109375" customWidth="1"/>
    <col min="2" max="2" width="20.7109375" customWidth="1"/>
    <col min="3" max="14" width="15.7109375" customWidth="1"/>
  </cols>
  <sheetData>
    <row r="1" spans="1:14" ht="80.099999999999994" customHeight="1" thickBot="1" x14ac:dyDescent="0.3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5.1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5.1" customHeight="1" x14ac:dyDescent="0.25">
      <c r="A3" s="220" t="s">
        <v>35</v>
      </c>
      <c r="B3" s="220"/>
      <c r="C3" s="220"/>
      <c r="D3" s="221"/>
      <c r="E3" s="221"/>
      <c r="F3" s="221"/>
      <c r="G3" s="12"/>
      <c r="H3" s="12"/>
      <c r="I3" s="220" t="s">
        <v>36</v>
      </c>
      <c r="J3" s="220"/>
      <c r="K3" s="220"/>
      <c r="L3" s="222">
        <v>510</v>
      </c>
      <c r="M3" s="222"/>
      <c r="N3" s="222"/>
    </row>
    <row r="4" spans="1:14" ht="35.1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88" customFormat="1" ht="35.1" customHeight="1" thickBot="1" x14ac:dyDescent="0.35">
      <c r="A5" s="89" t="s">
        <v>42</v>
      </c>
      <c r="B5" s="90" t="str">
        <f>IF([1]budget!B21=0, "", [1]budget!B21)</f>
        <v>variable expenses</v>
      </c>
      <c r="C5" s="183" t="str">
        <f>IF([1]budget!B22=0, "", [1]budget!B22)</f>
        <v/>
      </c>
      <c r="D5" s="184" t="str">
        <f>IF([1]budget!B23=0, "", [1]budget!B23)</f>
        <v/>
      </c>
      <c r="E5" s="183" t="str">
        <f>IF([1]budget!B24=0, "", [1]budget!B24)</f>
        <v/>
      </c>
      <c r="F5" s="184" t="str">
        <f>IF([1]budget!B25=0, "", [1]budget!B25)</f>
        <v/>
      </c>
      <c r="G5" s="183" t="str">
        <f>IF([1]budget!B26=0, "", [1]budget!B26)</f>
        <v/>
      </c>
      <c r="H5" s="185" t="str">
        <f>IF([1]budget!B27=0, "", [1]budget!B27)</f>
        <v/>
      </c>
      <c r="I5" s="186" t="str">
        <f>IF([1]budget!B28=0, "", [1]budget!B28)</f>
        <v/>
      </c>
      <c r="J5" s="185" t="str">
        <f>IF([1]budget!B29=0, "", [1]budget!B29)</f>
        <v/>
      </c>
      <c r="K5" s="186" t="str">
        <f>IF([1]budget!B30=0, "", [1]budget!B30)</f>
        <v/>
      </c>
      <c r="L5" s="182" t="s">
        <v>17</v>
      </c>
      <c r="M5" s="182" t="s">
        <v>19</v>
      </c>
      <c r="N5" s="187" t="s">
        <v>34</v>
      </c>
    </row>
    <row r="6" spans="1:14" ht="35.1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5.1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5.1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5.1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5.1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5.1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5.1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5.1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5.1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5.1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5.1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5.1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5.1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5.1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5.1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5.1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5.1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5.1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5.1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5.1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5.1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5.1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5.1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5.1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5.1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5.1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5.1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5.1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5.1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5.1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5.1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5.1" customHeight="1" x14ac:dyDescent="0.25">
      <c r="A37" s="44" t="s">
        <v>33</v>
      </c>
      <c r="B37" s="56" t="str">
        <f>IF(SUM(B6:B36)=0,"",SUM(B6:B36))</f>
        <v/>
      </c>
      <c r="C37" s="57" t="str">
        <f>IF(SUM(C6:C36)=0,"",SUM(C6:C36))</f>
        <v/>
      </c>
      <c r="D37" s="58" t="str">
        <f t="shared" ref="D37:K37" si="2">IF(SUM(D6:D36)=0,"",SUM(D6:D36))</f>
        <v/>
      </c>
      <c r="E37" s="57" t="str">
        <f t="shared" si="2"/>
        <v/>
      </c>
      <c r="F37" s="58" t="str">
        <f t="shared" si="2"/>
        <v/>
      </c>
      <c r="G37" s="57" t="str">
        <f t="shared" si="2"/>
        <v/>
      </c>
      <c r="H37" s="59" t="str">
        <f t="shared" si="2"/>
        <v/>
      </c>
      <c r="I37" s="57" t="str">
        <f t="shared" si="2"/>
        <v/>
      </c>
      <c r="J37" s="59" t="str">
        <f t="shared" si="2"/>
        <v/>
      </c>
      <c r="K37" s="57" t="str">
        <f t="shared" si="2"/>
        <v/>
      </c>
      <c r="L37" s="60" t="str">
        <f>IF(SUM(L6:L36)=0,"",SUM(L6:L36))</f>
        <v/>
      </c>
      <c r="M37" s="61"/>
      <c r="N37" s="48"/>
    </row>
    <row r="38" spans="1:14" ht="35.1" customHeight="1" x14ac:dyDescent="0.25">
      <c r="A38" s="49" t="s">
        <v>40</v>
      </c>
      <c r="B38" s="50">
        <f>[1]budget!C21</f>
        <v>0</v>
      </c>
      <c r="C38" s="135" t="str">
        <f>[1]budget!C22</f>
        <v>groceries</v>
      </c>
      <c r="D38" s="50" t="str">
        <f>[1]budget!C23</f>
        <v>electricity</v>
      </c>
      <c r="E38" s="135" t="str">
        <f>[1]budget!C24</f>
        <v>gas</v>
      </c>
      <c r="F38" s="50" t="str">
        <f>[1]budget!C25</f>
        <v>parking</v>
      </c>
      <c r="G38" s="135" t="str">
        <f>[1]budget!C26</f>
        <v>dining out</v>
      </c>
      <c r="H38" s="50" t="str">
        <f>[1]budget!C27</f>
        <v>charity</v>
      </c>
      <c r="I38" s="135" t="str">
        <f>[1]budget!C28</f>
        <v>misc.</v>
      </c>
      <c r="J38" s="50">
        <f>[1]budget!C29</f>
        <v>0</v>
      </c>
      <c r="K38" s="135">
        <f>[1]budget!C30</f>
        <v>0</v>
      </c>
      <c r="L38" s="50">
        <f t="shared" ref="L38" si="3">SUM(B38:K38)</f>
        <v>0</v>
      </c>
      <c r="M38" s="136"/>
      <c r="N38" s="55"/>
    </row>
    <row r="39" spans="1:14" ht="35.1" customHeight="1" x14ac:dyDescent="0.25">
      <c r="A39" s="44" t="s">
        <v>39</v>
      </c>
      <c r="B39" s="45">
        <f>B38-SUM(B6:B36)</f>
        <v>0</v>
      </c>
      <c r="C39" s="137"/>
      <c r="D39" s="138"/>
      <c r="E39" s="137"/>
      <c r="F39" s="138"/>
      <c r="G39" s="137"/>
      <c r="H39" s="139"/>
      <c r="I39" s="137"/>
      <c r="J39" s="139"/>
      <c r="K39" s="137"/>
      <c r="L39" s="139"/>
      <c r="M39" s="140"/>
      <c r="N39" s="48"/>
    </row>
    <row r="40" spans="1:14" ht="35.1" customHeight="1" x14ac:dyDescent="0.25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5.1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5.1" customHeight="1" thickBot="1" x14ac:dyDescent="0.35">
      <c r="A42" s="239" t="s">
        <v>15</v>
      </c>
      <c r="B42" s="240"/>
      <c r="C42" s="241"/>
      <c r="D42" s="1"/>
      <c r="E42" s="239" t="s">
        <v>24</v>
      </c>
      <c r="F42" s="240"/>
      <c r="G42" s="241"/>
      <c r="H42" s="1"/>
      <c r="I42" s="239" t="s">
        <v>18</v>
      </c>
      <c r="J42" s="240"/>
      <c r="K42" s="241"/>
      <c r="L42" s="1"/>
      <c r="M42" s="239" t="s">
        <v>30</v>
      </c>
      <c r="N42" s="241"/>
    </row>
    <row r="43" spans="1:14" ht="35.1" customHeight="1" thickTop="1" x14ac:dyDescent="0.3">
      <c r="A43" s="242" t="str">
        <f>IF([1]budget!$C$11=0," ",[1]budget!$C$11)</f>
        <v>rent</v>
      </c>
      <c r="B43" s="243"/>
      <c r="C43" s="149">
        <f>IF([1]budget!$D$11=0," ",[1]budget!$D$11)</f>
        <v>500</v>
      </c>
      <c r="D43" s="10"/>
      <c r="E43" s="244" t="str">
        <f>IF([1]budget!$H$11=0," ",[1]budget!$H$11)</f>
        <v>student loan</v>
      </c>
      <c r="F43" s="245"/>
      <c r="G43" s="150">
        <f>IF([1]budget!$I$11=0," ",[1]budget!$I$11)</f>
        <v>75</v>
      </c>
      <c r="H43" s="10"/>
      <c r="I43" s="242" t="str">
        <f>IF([1]budget!$C$35=0," ",[1]budget!$C$35)</f>
        <v>car repairs</v>
      </c>
      <c r="J43" s="243"/>
      <c r="K43" s="151">
        <f>IF([1]budget!$D$35=0," ",[1]budget!$D$35)</f>
        <v>50</v>
      </c>
      <c r="L43" s="10"/>
      <c r="M43" s="169" t="str">
        <f>IF([1]budget!$H$19=0," ",[1]budget!$H$19)</f>
        <v>emergency fund</v>
      </c>
      <c r="N43" s="152">
        <f>IF([1]budget!$I$19=0," ",[1]budget!$I$19)</f>
        <v>100</v>
      </c>
    </row>
    <row r="44" spans="1:14" ht="35.1" customHeight="1" x14ac:dyDescent="0.3">
      <c r="A44" s="242" t="str">
        <f>IF([1]budget!$C$12=0," ",[1]budget!$C$12)</f>
        <v>cell phone</v>
      </c>
      <c r="B44" s="243"/>
      <c r="C44" s="149">
        <f>IF([1]budget!D12=0," ",[1]budget!D12)</f>
        <v>60</v>
      </c>
      <c r="D44" s="10"/>
      <c r="E44" s="244" t="str">
        <f>IF([1]budget!$H$12=0," ",[1]budget!$H$12)</f>
        <v>car payment</v>
      </c>
      <c r="F44" s="245"/>
      <c r="G44" s="150">
        <f>IF([1]budget!$I$12=0," ",[1]budget!$I$12)</f>
        <v>175</v>
      </c>
      <c r="H44" s="10"/>
      <c r="I44" s="242" t="str">
        <f>IF([1]budget!$C$36=0," ",[1]budget!$C$36)</f>
        <v xml:space="preserve">medical </v>
      </c>
      <c r="J44" s="243"/>
      <c r="K44" s="151">
        <f>IF([1]budget!$D$36=0," ",[1]budget!$D$36)</f>
        <v>25</v>
      </c>
      <c r="L44" s="10"/>
      <c r="M44" s="148" t="str">
        <f>IF([1]budget!$H$20=0," ",[1]budget!$H$20)</f>
        <v>retirement</v>
      </c>
      <c r="N44" s="152">
        <f>IF([1]budget!$I$20=0," ",[1]budget!$I$20)</f>
        <v>50</v>
      </c>
    </row>
    <row r="45" spans="1:14" ht="35.1" customHeight="1" x14ac:dyDescent="0.3">
      <c r="A45" s="242" t="str">
        <f>IF([1]budget!$C$13=0," ",[1]budget!$C$13)</f>
        <v>car inusrance</v>
      </c>
      <c r="B45" s="243"/>
      <c r="C45" s="149">
        <f>IF([1]budget!D13=0," ",[1]budget!D13)</f>
        <v>55</v>
      </c>
      <c r="D45" s="10"/>
      <c r="E45" s="244" t="str">
        <f>IF([1]budget!$H$13=0," ",[1]budget!$H$13)</f>
        <v>visa</v>
      </c>
      <c r="F45" s="245"/>
      <c r="G45" s="150">
        <f>IF([1]budget!$I$13=0," ",[1]budget!$I$13)</f>
        <v>35</v>
      </c>
      <c r="H45" s="10"/>
      <c r="I45" s="242" t="str">
        <f>IF([1]budget!$C$37=0," ",[1]budget!$C$37)</f>
        <v>gifts</v>
      </c>
      <c r="J45" s="243"/>
      <c r="K45" s="151">
        <f>IF([1]budget!$D$37=0," ",[1]budget!$D$37)</f>
        <v>25</v>
      </c>
      <c r="L45" s="10"/>
      <c r="M45" s="148" t="str">
        <f>IF([1]budget!$H$21=0," ",[1]budget!$H$21)</f>
        <v>other savings</v>
      </c>
      <c r="N45" s="152" t="str">
        <f>IF([1]budget!$I$21=0," ",[1]budget!$I$21)</f>
        <v xml:space="preserve"> </v>
      </c>
    </row>
    <row r="46" spans="1:14" ht="35.1" customHeight="1" x14ac:dyDescent="0.3">
      <c r="A46" s="242" t="str">
        <f>IF([1]budget!$C$14=0," ",[1]budget!$C$14)</f>
        <v>gym</v>
      </c>
      <c r="B46" s="243"/>
      <c r="C46" s="149">
        <f>IF([1]budget!D14=0," ",[1]budget!D14)</f>
        <v>15</v>
      </c>
      <c r="D46" s="10"/>
      <c r="E46" s="244" t="str">
        <f>IF([1]budget!$H$14=0," ",[1]budget!$H$14)</f>
        <v>amex</v>
      </c>
      <c r="F46" s="245"/>
      <c r="G46" s="150" t="str">
        <f>IF([1]budget!$I$14=0," ",[1]budget!$I$14)</f>
        <v xml:space="preserve"> </v>
      </c>
      <c r="H46" s="10"/>
      <c r="I46" s="242" t="str">
        <f>IF([1]budget!$C$38=0," ",[1]budget!$C$38)</f>
        <v>travel</v>
      </c>
      <c r="J46" s="243"/>
      <c r="K46" s="151">
        <f>IF([1]budget!$D$38=0," ",[1]budget!$D$38)</f>
        <v>60</v>
      </c>
      <c r="L46" s="10"/>
      <c r="M46" s="148" t="str">
        <f>IF([1]budget!$H$22=0," ",[1]budget!$H$22)</f>
        <v xml:space="preserve"> </v>
      </c>
      <c r="N46" s="152" t="str">
        <f>IF([1]budget!$I$22=0," ",[1]budget!$I$22)</f>
        <v xml:space="preserve"> </v>
      </c>
    </row>
    <row r="47" spans="1:14" ht="35.1" customHeight="1" x14ac:dyDescent="0.3">
      <c r="A47" s="248" t="s">
        <v>17</v>
      </c>
      <c r="B47" s="249"/>
      <c r="C47" s="154">
        <f>SUM(C43:C46)</f>
        <v>630</v>
      </c>
      <c r="D47" s="10"/>
      <c r="E47" s="246" t="s">
        <v>17</v>
      </c>
      <c r="F47" s="247"/>
      <c r="G47" s="156">
        <f>SUM(F39:F42)</f>
        <v>0</v>
      </c>
      <c r="H47" s="10"/>
      <c r="I47" s="248" t="s">
        <v>17</v>
      </c>
      <c r="J47" s="249"/>
      <c r="K47" s="157">
        <f>SUM(J39:J46)</f>
        <v>0</v>
      </c>
      <c r="L47" s="10"/>
      <c r="M47" s="153" t="s">
        <v>17</v>
      </c>
      <c r="N47" s="157">
        <f ca="1">SUM(N43:N50)</f>
        <v>150</v>
      </c>
    </row>
    <row r="48" spans="1:14" ht="35.1" customHeight="1" x14ac:dyDescent="0.3">
      <c r="A48" s="250" t="s">
        <v>40</v>
      </c>
      <c r="B48" s="251"/>
      <c r="C48" s="159">
        <f>[1]budget!$E$19</f>
        <v>630</v>
      </c>
      <c r="D48" s="10"/>
      <c r="E48" s="250" t="s">
        <v>40</v>
      </c>
      <c r="F48" s="251"/>
      <c r="G48" s="160">
        <f>[1]budget!$J$16</f>
        <v>285</v>
      </c>
      <c r="H48" s="10"/>
      <c r="I48" s="250" t="s">
        <v>40</v>
      </c>
      <c r="J48" s="251"/>
      <c r="K48" s="161">
        <f>[1]budget!$E$40</f>
        <v>160</v>
      </c>
      <c r="L48" s="10"/>
      <c r="M48" s="162" t="s">
        <v>40</v>
      </c>
      <c r="N48" s="163">
        <f>[1]budget!$J$24</f>
        <v>150</v>
      </c>
    </row>
    <row r="49" spans="1:14" ht="35.1" customHeight="1" x14ac:dyDescent="0.25">
      <c r="A49" s="246" t="s">
        <v>41</v>
      </c>
      <c r="B49" s="247"/>
      <c r="C49" s="164">
        <f>C48-C47</f>
        <v>0</v>
      </c>
      <c r="D49" s="12"/>
      <c r="E49" s="246" t="s">
        <v>41</v>
      </c>
      <c r="F49" s="247"/>
      <c r="G49" s="164">
        <f>G48-G47</f>
        <v>285</v>
      </c>
      <c r="H49" s="12"/>
      <c r="I49" s="246" t="s">
        <v>41</v>
      </c>
      <c r="J49" s="247"/>
      <c r="K49" s="165">
        <f>K48-K47</f>
        <v>160</v>
      </c>
      <c r="L49" s="12"/>
      <c r="M49" s="155" t="s">
        <v>41</v>
      </c>
      <c r="N49" s="165">
        <f ca="1">N48-N47</f>
        <v>0</v>
      </c>
    </row>
    <row r="50" spans="1:14" ht="35.1" customHeight="1" x14ac:dyDescent="0.3">
      <c r="A50" s="10"/>
      <c r="B50" s="11"/>
      <c r="C50" s="10"/>
      <c r="D50" s="10"/>
      <c r="E50" s="10"/>
      <c r="F50" s="10"/>
      <c r="G50" s="10"/>
      <c r="H50" s="10"/>
      <c r="I50" s="166" t="str">
        <f>IF([1]budget!$C$39=0," ",[1]budget!$C$39)</f>
        <v xml:space="preserve"> </v>
      </c>
      <c r="J50" s="167" t="str">
        <f>IF([1]budget!$D$39=0," ",[1]budget!$D$39)</f>
        <v xml:space="preserve"> </v>
      </c>
      <c r="K50" s="10"/>
      <c r="L50" s="10"/>
      <c r="M50" s="166" t="str">
        <f>IF([1]budget!$H$23=0," ",[1]budget!$H$23)</f>
        <v xml:space="preserve"> </v>
      </c>
      <c r="N50" s="168" t="str">
        <f>IF([1]budget!$I$23=0," ",[1]budget!$I$23)</f>
        <v xml:space="preserve"> </v>
      </c>
    </row>
    <row r="51" spans="1:14" ht="35.1" customHeight="1" x14ac:dyDescent="0.3">
      <c r="A51" s="10"/>
      <c r="B51" s="11"/>
      <c r="C51" s="10"/>
      <c r="D51" s="10"/>
      <c r="E51" s="13"/>
      <c r="F51" s="146"/>
      <c r="G51" s="10"/>
      <c r="H51" s="10"/>
      <c r="I51" s="13"/>
      <c r="J51" s="146"/>
      <c r="K51" s="10"/>
      <c r="L51" s="10"/>
      <c r="M51" s="10"/>
      <c r="N51" s="10"/>
    </row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I3:K3"/>
    <mergeCell ref="L3:N3"/>
  </mergeCells>
  <conditionalFormatting sqref="H6:H36">
    <cfRule type="expression" dxfId="10" priority="1">
      <formula>"$H$3=0"</formula>
    </cfRule>
  </conditionalFormatting>
  <pageMargins left="0.7" right="0.7" top="0.75" bottom="0.75" header="0.3" footer="0.3"/>
  <pageSetup scale="3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0FB6-6F61-46E7-AF14-D92B70D9B1C7}">
  <dimension ref="A1:N49"/>
  <sheetViews>
    <sheetView zoomScale="70" zoomScaleNormal="70" workbookViewId="0">
      <selection activeCell="H4" sqref="H4"/>
    </sheetView>
  </sheetViews>
  <sheetFormatPr defaultRowHeight="15" x14ac:dyDescent="0.25"/>
  <cols>
    <col min="1" max="1" width="15.7109375" customWidth="1"/>
    <col min="2" max="2" width="30.7109375" customWidth="1"/>
    <col min="3" max="11" width="15.7109375" customWidth="1"/>
    <col min="12" max="14" width="18.7109375" customWidth="1"/>
  </cols>
  <sheetData>
    <row r="1" spans="1:14" ht="80.099999999999994" customHeight="1" thickBot="1" x14ac:dyDescent="0.3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6.950000000000003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.950000000000003" customHeight="1" x14ac:dyDescent="0.25">
      <c r="A3" s="220" t="s">
        <v>35</v>
      </c>
      <c r="B3" s="220"/>
      <c r="C3" s="220"/>
      <c r="D3" s="221"/>
      <c r="E3" s="221"/>
      <c r="F3" s="221"/>
      <c r="G3" s="12"/>
      <c r="H3" s="12"/>
      <c r="I3" s="220" t="s">
        <v>36</v>
      </c>
      <c r="J3" s="220"/>
      <c r="K3" s="220"/>
      <c r="L3" s="222">
        <v>510</v>
      </c>
      <c r="M3" s="222"/>
      <c r="N3" s="222"/>
    </row>
    <row r="4" spans="1:14" ht="36.950000000000003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88" customFormat="1" ht="36.950000000000003" customHeight="1" thickBot="1" x14ac:dyDescent="0.35">
      <c r="A5" s="89" t="s">
        <v>43</v>
      </c>
      <c r="B5" s="182" t="str">
        <f>IF([1]budget!B21=0, "", [1]budget!B21)</f>
        <v>variable expenses</v>
      </c>
      <c r="C5" s="183" t="str">
        <f>IF([1]budget!B22=0, "", [1]budget!B22)</f>
        <v/>
      </c>
      <c r="D5" s="184" t="str">
        <f>IF([1]budget!B23=0, "", [1]budget!B23)</f>
        <v/>
      </c>
      <c r="E5" s="183" t="str">
        <f>IF([1]budget!B24=0, "", [1]budget!B24)</f>
        <v/>
      </c>
      <c r="F5" s="184" t="str">
        <f>IF([1]budget!B25=0, "", [1]budget!B25)</f>
        <v/>
      </c>
      <c r="G5" s="183" t="str">
        <f>IF([1]budget!B26=0, "", [1]budget!B26)</f>
        <v/>
      </c>
      <c r="H5" s="185" t="str">
        <f>IF([1]budget!B27=0, "", [1]budget!B27)</f>
        <v/>
      </c>
      <c r="I5" s="186" t="str">
        <f>IF([1]budget!B28=0, "", [1]budget!B28)</f>
        <v/>
      </c>
      <c r="J5" s="185" t="str">
        <f>IF([1]budget!B29=0, "", [1]budget!B29)</f>
        <v/>
      </c>
      <c r="K5" s="186" t="str">
        <f>IF([1]budget!B30=0, "", [1]budget!B30)</f>
        <v/>
      </c>
      <c r="L5" s="182" t="s">
        <v>17</v>
      </c>
      <c r="M5" s="182" t="s">
        <v>19</v>
      </c>
      <c r="N5" s="187" t="s">
        <v>34</v>
      </c>
    </row>
    <row r="6" spans="1:14" ht="36.950000000000003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6.950000000000003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6.950000000000003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6.950000000000003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6.950000000000003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6.950000000000003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6.950000000000003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6.950000000000003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6.950000000000003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6.950000000000003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6.950000000000003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6.950000000000003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6.950000000000003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6.950000000000003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6.950000000000003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6.950000000000003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6.950000000000003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6.950000000000003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6.950000000000003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6.950000000000003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6.950000000000003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6.950000000000003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6.950000000000003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6.950000000000003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6.950000000000003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6.950000000000003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6.950000000000003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6.950000000000003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6.950000000000003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6.950000000000003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6.950000000000003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6.950000000000003" customHeight="1" x14ac:dyDescent="0.25">
      <c r="A37" s="36" t="s">
        <v>33</v>
      </c>
      <c r="B37" s="24" t="str">
        <f>IF(SUM(B6:B36)=0,"",SUM(B6:B36))</f>
        <v/>
      </c>
      <c r="C37" s="25" t="str">
        <f>IF(SUM(C6:C36)=0,"",SUM(C6:C36))</f>
        <v/>
      </c>
      <c r="D37" s="26" t="str">
        <f t="shared" ref="D37:K37" si="2">IF(SUM(D6:D36)=0,"",SUM(D6:D36))</f>
        <v/>
      </c>
      <c r="E37" s="25" t="str">
        <f t="shared" si="2"/>
        <v/>
      </c>
      <c r="F37" s="26" t="str">
        <f t="shared" si="2"/>
        <v/>
      </c>
      <c r="G37" s="25" t="str">
        <f t="shared" si="2"/>
        <v/>
      </c>
      <c r="H37" s="27" t="str">
        <f t="shared" si="2"/>
        <v/>
      </c>
      <c r="I37" s="25" t="str">
        <f t="shared" si="2"/>
        <v/>
      </c>
      <c r="J37" s="27" t="str">
        <f t="shared" si="2"/>
        <v/>
      </c>
      <c r="K37" s="25" t="str">
        <f t="shared" si="2"/>
        <v/>
      </c>
      <c r="L37" s="29" t="str">
        <f>IF(SUM(L6:L36)=0,"",SUM(L6:L36))</f>
        <v/>
      </c>
      <c r="M37" s="30"/>
      <c r="N37" s="37"/>
    </row>
    <row r="38" spans="1:14" ht="36.950000000000003" customHeight="1" x14ac:dyDescent="0.25">
      <c r="A38" s="49" t="s">
        <v>40</v>
      </c>
      <c r="B38" s="50">
        <f>[1]budget!C21</f>
        <v>0</v>
      </c>
      <c r="C38" s="135" t="str">
        <f>[1]budget!C22</f>
        <v>groceries</v>
      </c>
      <c r="D38" s="50" t="str">
        <f>[1]budget!C23</f>
        <v>electricity</v>
      </c>
      <c r="E38" s="135" t="str">
        <f>[1]budget!C24</f>
        <v>gas</v>
      </c>
      <c r="F38" s="50" t="str">
        <f>[1]budget!C25</f>
        <v>parking</v>
      </c>
      <c r="G38" s="135" t="str">
        <f>[1]budget!C26</f>
        <v>dining out</v>
      </c>
      <c r="H38" s="50" t="str">
        <f>[1]budget!C27</f>
        <v>charity</v>
      </c>
      <c r="I38" s="135" t="str">
        <f>[1]budget!C28</f>
        <v>misc.</v>
      </c>
      <c r="J38" s="50">
        <f>[1]budget!C29</f>
        <v>0</v>
      </c>
      <c r="K38" s="135">
        <f>[1]budget!C30</f>
        <v>0</v>
      </c>
      <c r="L38" s="50">
        <f t="shared" ref="L38" si="3">SUM(B38:K38)</f>
        <v>0</v>
      </c>
      <c r="M38" s="136"/>
      <c r="N38" s="55"/>
    </row>
    <row r="39" spans="1:14" ht="36.950000000000003" customHeight="1" x14ac:dyDescent="0.25">
      <c r="A39" s="49" t="s">
        <v>39</v>
      </c>
      <c r="B39" s="50">
        <f>B38-SUM(B6:B36)</f>
        <v>0</v>
      </c>
      <c r="C39" s="51"/>
      <c r="D39" s="52"/>
      <c r="E39" s="51"/>
      <c r="F39" s="52"/>
      <c r="G39" s="51"/>
      <c r="H39" s="53"/>
      <c r="I39" s="51"/>
      <c r="J39" s="53"/>
      <c r="K39" s="51"/>
      <c r="L39" s="53"/>
      <c r="M39" s="54"/>
      <c r="N39" s="55"/>
    </row>
    <row r="40" spans="1:14" ht="36.950000000000003" customHeight="1" x14ac:dyDescent="0.25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6.950000000000003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6.950000000000003" customHeight="1" thickBot="1" x14ac:dyDescent="0.35">
      <c r="A42" s="236" t="s">
        <v>15</v>
      </c>
      <c r="B42" s="237"/>
      <c r="C42" s="238"/>
      <c r="D42" s="1"/>
      <c r="E42" s="236" t="s">
        <v>24</v>
      </c>
      <c r="F42" s="237"/>
      <c r="G42" s="238"/>
      <c r="H42" s="1"/>
      <c r="I42" s="236" t="s">
        <v>18</v>
      </c>
      <c r="J42" s="237"/>
      <c r="K42" s="238"/>
      <c r="L42" s="1"/>
      <c r="M42" s="236" t="s">
        <v>30</v>
      </c>
      <c r="N42" s="238"/>
    </row>
    <row r="43" spans="1:14" ht="36.950000000000003" customHeight="1" thickTop="1" x14ac:dyDescent="0.3">
      <c r="A43" s="226" t="str">
        <f>IF([1]budget!$C$11=0," ",[1]budget!$C$11)</f>
        <v>rent</v>
      </c>
      <c r="B43" s="227"/>
      <c r="C43" s="63">
        <f>IF([1]budget!$D$11=0," ",[1]budget!$D$11)</f>
        <v>500</v>
      </c>
      <c r="D43" s="10"/>
      <c r="E43" s="234" t="str">
        <f>IF([1]budget!$H$11=0," ",[1]budget!$H$11)</f>
        <v>student loan</v>
      </c>
      <c r="F43" s="235"/>
      <c r="G43" s="73">
        <f>IF([1]budget!$I$11=0," ",[1]budget!$I$11)</f>
        <v>75</v>
      </c>
      <c r="H43" s="10"/>
      <c r="I43" s="226" t="str">
        <f>IF([1]budget!$C$35=0," ",[1]budget!$C$35)</f>
        <v>car repairs</v>
      </c>
      <c r="J43" s="227"/>
      <c r="K43" s="78">
        <f>IF([1]budget!$D$35=0," ",[1]budget!$D$35)</f>
        <v>50</v>
      </c>
      <c r="L43" s="10"/>
      <c r="M43" s="62" t="str">
        <f>IF([1]budget!$H$19=0," ",[1]budget!$H$19)</f>
        <v>emergency fund</v>
      </c>
      <c r="N43" s="84">
        <f>IF([1]budget!$I$19=0," ",[1]budget!$I$19)</f>
        <v>100</v>
      </c>
    </row>
    <row r="44" spans="1:14" ht="36.950000000000003" customHeight="1" x14ac:dyDescent="0.3">
      <c r="A44" s="226" t="str">
        <f>IF([1]budget!$C$12=0," ",[1]budget!$C$12)</f>
        <v>cell phone</v>
      </c>
      <c r="B44" s="227"/>
      <c r="C44" s="63">
        <f>IF([1]budget!D12=0," ",[1]budget!D12)</f>
        <v>60</v>
      </c>
      <c r="D44" s="10"/>
      <c r="E44" s="234" t="str">
        <f>IF([1]budget!$H$12=0," ",[1]budget!$H$12)</f>
        <v>car payment</v>
      </c>
      <c r="F44" s="235"/>
      <c r="G44" s="73">
        <f>IF([1]budget!$I$12=0," ",[1]budget!$I$12)</f>
        <v>175</v>
      </c>
      <c r="H44" s="10"/>
      <c r="I44" s="226" t="str">
        <f>IF([1]budget!$C$36=0," ",[1]budget!$C$36)</f>
        <v xml:space="preserve">medical </v>
      </c>
      <c r="J44" s="227"/>
      <c r="K44" s="78">
        <f>IF([1]budget!$D$36=0," ",[1]budget!$D$36)</f>
        <v>25</v>
      </c>
      <c r="L44" s="10"/>
      <c r="M44" s="62" t="str">
        <f>IF([1]budget!$H$20=0," ",[1]budget!$H$20)</f>
        <v>retirement</v>
      </c>
      <c r="N44" s="84">
        <f>IF([1]budget!$I$20=0," ",[1]budget!$I$20)</f>
        <v>50</v>
      </c>
    </row>
    <row r="45" spans="1:14" ht="36.950000000000003" customHeight="1" x14ac:dyDescent="0.3">
      <c r="A45" s="226" t="str">
        <f>IF([1]budget!$C$13=0," ",[1]budget!$C$13)</f>
        <v>car inusrance</v>
      </c>
      <c r="B45" s="227"/>
      <c r="C45" s="63">
        <f>IF([1]budget!D13=0," ",[1]budget!D13)</f>
        <v>55</v>
      </c>
      <c r="D45" s="10"/>
      <c r="E45" s="234" t="str">
        <f>IF([1]budget!$H$13=0," ",[1]budget!$H$13)</f>
        <v>visa</v>
      </c>
      <c r="F45" s="235"/>
      <c r="G45" s="73">
        <f>IF([1]budget!$I$13=0," ",[1]budget!$I$13)</f>
        <v>35</v>
      </c>
      <c r="H45" s="10"/>
      <c r="I45" s="226" t="str">
        <f>IF([1]budget!$C$37=0," ",[1]budget!$C$37)</f>
        <v>gifts</v>
      </c>
      <c r="J45" s="227"/>
      <c r="K45" s="78">
        <f>IF([1]budget!$D$37=0," ",[1]budget!$D$37)</f>
        <v>25</v>
      </c>
      <c r="L45" s="10"/>
      <c r="M45" s="62" t="str">
        <f>IF([1]budget!$H$21=0," ",[1]budget!$H$21)</f>
        <v>other savings</v>
      </c>
      <c r="N45" s="84" t="str">
        <f>IF([1]budget!$I$21=0," ",[1]budget!$I$21)</f>
        <v xml:space="preserve"> </v>
      </c>
    </row>
    <row r="46" spans="1:14" ht="36.950000000000003" customHeight="1" x14ac:dyDescent="0.3">
      <c r="A46" s="226" t="str">
        <f>IF([1]budget!$C$14=0," ",[1]budget!$C$14)</f>
        <v>gym</v>
      </c>
      <c r="B46" s="227"/>
      <c r="C46" s="63">
        <f>IF([1]budget!D14=0," ",[1]budget!D14)</f>
        <v>15</v>
      </c>
      <c r="D46" s="10"/>
      <c r="E46" s="234" t="str">
        <f>IF([1]budget!$H$14=0," ",[1]budget!$H$14)</f>
        <v>amex</v>
      </c>
      <c r="F46" s="235"/>
      <c r="G46" s="73" t="str">
        <f>IF([1]budget!$I$14=0," ",[1]budget!$I$14)</f>
        <v xml:space="preserve"> </v>
      </c>
      <c r="H46" s="10"/>
      <c r="I46" s="226" t="str">
        <f>IF([1]budget!$C$38=0," ",[1]budget!$C$38)</f>
        <v>travel</v>
      </c>
      <c r="J46" s="227"/>
      <c r="K46" s="78">
        <f>IF([1]budget!$D$38=0," ",[1]budget!$D$38)</f>
        <v>60</v>
      </c>
      <c r="L46" s="10"/>
      <c r="M46" s="62" t="str">
        <f>IF([1]budget!$H$22=0," ",[1]budget!$H$22)</f>
        <v xml:space="preserve"> </v>
      </c>
      <c r="N46" s="84" t="str">
        <f>IF([1]budget!$I$22=0," ",[1]budget!$I$22)</f>
        <v xml:space="preserve"> </v>
      </c>
    </row>
    <row r="47" spans="1:14" ht="36.950000000000003" customHeight="1" x14ac:dyDescent="0.3">
      <c r="A47" s="252" t="s">
        <v>17</v>
      </c>
      <c r="B47" s="253"/>
      <c r="C47" s="65">
        <f>SUM(C43:C46)</f>
        <v>630</v>
      </c>
      <c r="D47" s="10"/>
      <c r="E47" s="254" t="s">
        <v>17</v>
      </c>
      <c r="F47" s="255"/>
      <c r="G47" s="74">
        <f>SUM(F39:F42)</f>
        <v>0</v>
      </c>
      <c r="H47" s="10"/>
      <c r="I47" s="252" t="s">
        <v>17</v>
      </c>
      <c r="J47" s="253"/>
      <c r="K47" s="79">
        <f>SUM(J39:J46)</f>
        <v>0</v>
      </c>
      <c r="L47" s="10"/>
      <c r="M47" s="64" t="s">
        <v>17</v>
      </c>
      <c r="N47" s="79">
        <f ca="1">SUM(N43:N50)</f>
        <v>150</v>
      </c>
    </row>
    <row r="48" spans="1:14" ht="36.950000000000003" customHeight="1" x14ac:dyDescent="0.3">
      <c r="A48" s="230" t="s">
        <v>40</v>
      </c>
      <c r="B48" s="231"/>
      <c r="C48" s="72">
        <f>[1]budget!$E$19</f>
        <v>630</v>
      </c>
      <c r="D48" s="10"/>
      <c r="E48" s="230" t="s">
        <v>40</v>
      </c>
      <c r="F48" s="231"/>
      <c r="G48" s="77">
        <f>[1]budget!$J$16</f>
        <v>285</v>
      </c>
      <c r="H48" s="10"/>
      <c r="I48" s="230" t="s">
        <v>40</v>
      </c>
      <c r="J48" s="231"/>
      <c r="K48" s="83">
        <f>[1]budget!$E$40</f>
        <v>160</v>
      </c>
      <c r="L48" s="10"/>
      <c r="M48" s="85" t="s">
        <v>40</v>
      </c>
      <c r="N48" s="86">
        <f>[1]budget!$J$24</f>
        <v>150</v>
      </c>
    </row>
    <row r="49" spans="1:14" ht="36.950000000000003" customHeight="1" x14ac:dyDescent="0.25">
      <c r="A49" s="232" t="s">
        <v>41</v>
      </c>
      <c r="B49" s="233"/>
      <c r="C49" s="69">
        <f>C48-C47</f>
        <v>0</v>
      </c>
      <c r="D49" s="12"/>
      <c r="E49" s="232" t="s">
        <v>41</v>
      </c>
      <c r="F49" s="233"/>
      <c r="G49" s="69">
        <f>G48-G47</f>
        <v>285</v>
      </c>
      <c r="H49" s="12"/>
      <c r="I49" s="232" t="s">
        <v>41</v>
      </c>
      <c r="J49" s="233"/>
      <c r="K49" s="81">
        <f>K48-K47</f>
        <v>160</v>
      </c>
      <c r="L49" s="12"/>
      <c r="M49" s="68" t="s">
        <v>41</v>
      </c>
      <c r="N49" s="81">
        <f ca="1">N48-N47</f>
        <v>0</v>
      </c>
    </row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I3:K3"/>
    <mergeCell ref="L3:N3"/>
  </mergeCells>
  <conditionalFormatting sqref="H6:H36">
    <cfRule type="expression" dxfId="9" priority="1">
      <formula>"$H$3=0"</formula>
    </cfRule>
  </conditionalFormatting>
  <pageMargins left="0.7" right="0.7" top="0.75" bottom="0.75" header="0.3" footer="0.3"/>
  <pageSetup scale="3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00F44-FE80-41AC-946F-926FD31CB44F}">
  <dimension ref="A1:N54"/>
  <sheetViews>
    <sheetView zoomScale="60" zoomScaleNormal="60" zoomScaleSheetLayoutView="50" workbookViewId="0">
      <selection activeCell="A5" sqref="A5:XFD5"/>
    </sheetView>
  </sheetViews>
  <sheetFormatPr defaultRowHeight="15" x14ac:dyDescent="0.25"/>
  <cols>
    <col min="1" max="1" width="15.7109375" customWidth="1"/>
    <col min="2" max="2" width="30.7109375" customWidth="1"/>
    <col min="3" max="11" width="15.7109375" customWidth="1"/>
    <col min="12" max="14" width="18.7109375" customWidth="1"/>
  </cols>
  <sheetData>
    <row r="1" spans="1:14" ht="80.099999999999994" customHeight="1" thickBot="1" x14ac:dyDescent="0.3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6.950000000000003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.950000000000003" customHeight="1" x14ac:dyDescent="0.25">
      <c r="A3" s="220" t="s">
        <v>35</v>
      </c>
      <c r="B3" s="220"/>
      <c r="C3" s="220"/>
      <c r="D3" s="221"/>
      <c r="E3" s="221"/>
      <c r="F3" s="221"/>
      <c r="G3" s="12"/>
      <c r="H3" s="220" t="s">
        <v>36</v>
      </c>
      <c r="I3" s="220"/>
      <c r="J3" s="220"/>
      <c r="K3" s="220"/>
      <c r="L3" s="222">
        <v>510</v>
      </c>
      <c r="M3" s="222"/>
      <c r="N3" s="222"/>
    </row>
    <row r="4" spans="1:14" ht="36.950000000000003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88" customFormat="1" ht="36.950000000000003" customHeight="1" thickBot="1" x14ac:dyDescent="0.35">
      <c r="A5" s="89" t="s">
        <v>44</v>
      </c>
      <c r="B5" s="182" t="str">
        <f>IF([1]budget!B21=0, "", [1]budget!B21)</f>
        <v>variable expenses</v>
      </c>
      <c r="C5" s="183" t="str">
        <f>IF([1]budget!B22=0, "", [1]budget!B22)</f>
        <v/>
      </c>
      <c r="D5" s="184" t="str">
        <f>IF([1]budget!B23=0, "", [1]budget!B23)</f>
        <v/>
      </c>
      <c r="E5" s="183" t="str">
        <f>IF([1]budget!B24=0, "", [1]budget!B24)</f>
        <v/>
      </c>
      <c r="F5" s="184" t="str">
        <f>IF([1]budget!B25=0, "", [1]budget!B25)</f>
        <v/>
      </c>
      <c r="G5" s="183" t="str">
        <f>IF([1]budget!B26=0, "", [1]budget!B26)</f>
        <v/>
      </c>
      <c r="H5" s="185" t="str">
        <f>IF([1]budget!B27=0, "", [1]budget!B27)</f>
        <v/>
      </c>
      <c r="I5" s="186" t="str">
        <f>IF([1]budget!B28=0, "", [1]budget!B28)</f>
        <v/>
      </c>
      <c r="J5" s="185" t="str">
        <f>IF([1]budget!B29=0, "", [1]budget!B29)</f>
        <v/>
      </c>
      <c r="K5" s="186" t="str">
        <f>IF([1]budget!B30=0, "", [1]budget!B30)</f>
        <v/>
      </c>
      <c r="L5" s="182" t="s">
        <v>17</v>
      </c>
      <c r="M5" s="182" t="s">
        <v>19</v>
      </c>
      <c r="N5" s="187" t="s">
        <v>34</v>
      </c>
    </row>
    <row r="6" spans="1:14" ht="36.950000000000003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6.950000000000003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6.950000000000003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6.950000000000003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6.950000000000003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6.950000000000003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6.950000000000003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6.950000000000003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6.950000000000003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6.950000000000003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6.950000000000003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6.950000000000003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6.950000000000003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6.950000000000003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6.950000000000003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6.950000000000003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6.950000000000003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6.950000000000003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6.950000000000003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6.950000000000003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6.950000000000003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6.950000000000003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6.950000000000003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6.950000000000003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6.950000000000003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6.950000000000003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6.950000000000003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6.950000000000003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6.950000000000003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6.950000000000003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6.950000000000003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6.950000000000003" customHeight="1" x14ac:dyDescent="0.25">
      <c r="A37" s="36" t="s">
        <v>33</v>
      </c>
      <c r="B37" s="24" t="str">
        <f>IF(SUM(B6:B36)=0,"",SUM(B6:B36))</f>
        <v/>
      </c>
      <c r="C37" s="25" t="str">
        <f>IF(SUM(C6:C36)=0,"",SUM(C6:C36))</f>
        <v/>
      </c>
      <c r="D37" s="26" t="str">
        <f t="shared" ref="D37:K37" si="2">IF(SUM(D6:D36)=0,"",SUM(D6:D36))</f>
        <v/>
      </c>
      <c r="E37" s="25" t="str">
        <f t="shared" si="2"/>
        <v/>
      </c>
      <c r="F37" s="26" t="str">
        <f t="shared" si="2"/>
        <v/>
      </c>
      <c r="G37" s="25" t="str">
        <f t="shared" si="2"/>
        <v/>
      </c>
      <c r="H37" s="27" t="str">
        <f t="shared" si="2"/>
        <v/>
      </c>
      <c r="I37" s="25" t="str">
        <f t="shared" si="2"/>
        <v/>
      </c>
      <c r="J37" s="27" t="str">
        <f t="shared" si="2"/>
        <v/>
      </c>
      <c r="K37" s="25" t="str">
        <f t="shared" si="2"/>
        <v/>
      </c>
      <c r="L37" s="29" t="str">
        <f>IF(SUM(L6:L36)=0,"",SUM(L6:L36))</f>
        <v/>
      </c>
      <c r="M37" s="30"/>
      <c r="N37" s="37"/>
    </row>
    <row r="38" spans="1:14" ht="36.950000000000003" customHeight="1" x14ac:dyDescent="0.25">
      <c r="A38" s="49" t="s">
        <v>40</v>
      </c>
      <c r="B38" s="50">
        <f>[1]budget!C21</f>
        <v>0</v>
      </c>
      <c r="C38" s="135" t="str">
        <f>[1]budget!C22</f>
        <v>groceries</v>
      </c>
      <c r="D38" s="50" t="str">
        <f>[1]budget!C23</f>
        <v>electricity</v>
      </c>
      <c r="E38" s="135" t="str">
        <f>[1]budget!C24</f>
        <v>gas</v>
      </c>
      <c r="F38" s="50" t="str">
        <f>[1]budget!C25</f>
        <v>parking</v>
      </c>
      <c r="G38" s="135" t="str">
        <f>[1]budget!C26</f>
        <v>dining out</v>
      </c>
      <c r="H38" s="50" t="str">
        <f>[1]budget!C27</f>
        <v>charity</v>
      </c>
      <c r="I38" s="135" t="str">
        <f>[1]budget!C28</f>
        <v>misc.</v>
      </c>
      <c r="J38" s="50">
        <f>[1]budget!C29</f>
        <v>0</v>
      </c>
      <c r="K38" s="135">
        <f>[1]budget!C30</f>
        <v>0</v>
      </c>
      <c r="L38" s="50">
        <f t="shared" ref="L38" si="3">SUM(B38:K38)</f>
        <v>0</v>
      </c>
      <c r="M38" s="136"/>
      <c r="N38" s="55"/>
    </row>
    <row r="39" spans="1:14" ht="36.950000000000003" customHeight="1" x14ac:dyDescent="0.25">
      <c r="A39" s="49" t="s">
        <v>39</v>
      </c>
      <c r="B39" s="50">
        <f>B38-SUM(B6:B36)</f>
        <v>0</v>
      </c>
      <c r="C39" s="51"/>
      <c r="D39" s="52"/>
      <c r="E39" s="51"/>
      <c r="F39" s="52"/>
      <c r="G39" s="51"/>
      <c r="H39" s="53"/>
      <c r="I39" s="51"/>
      <c r="J39" s="53"/>
      <c r="K39" s="51"/>
      <c r="L39" s="53"/>
      <c r="M39" s="54"/>
      <c r="N39" s="55"/>
    </row>
    <row r="40" spans="1:14" ht="36.950000000000003" customHeight="1" x14ac:dyDescent="0.25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6.950000000000003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6.950000000000003" customHeight="1" x14ac:dyDescent="0.3">
      <c r="A42" s="256" t="s">
        <v>15</v>
      </c>
      <c r="B42" s="257"/>
      <c r="C42" s="258"/>
      <c r="D42" s="1"/>
      <c r="E42" s="256" t="s">
        <v>24</v>
      </c>
      <c r="F42" s="257"/>
      <c r="G42" s="258"/>
      <c r="H42" s="1"/>
      <c r="I42" s="256" t="s">
        <v>18</v>
      </c>
      <c r="J42" s="257"/>
      <c r="K42" s="258"/>
      <c r="L42" s="1"/>
      <c r="M42" s="256" t="s">
        <v>30</v>
      </c>
      <c r="N42" s="258"/>
    </row>
    <row r="43" spans="1:14" ht="36.950000000000003" customHeight="1" x14ac:dyDescent="0.3">
      <c r="A43" s="226" t="str">
        <f>IF([1]budget!$C$11=0," ",[1]budget!$C$11)</f>
        <v>rent</v>
      </c>
      <c r="B43" s="227"/>
      <c r="C43" s="63">
        <f>IF([1]budget!$D$11=0," ",[1]budget!$D$11)</f>
        <v>500</v>
      </c>
      <c r="D43" s="10"/>
      <c r="E43" s="234" t="str">
        <f>IF([1]budget!$H$11=0," ",[1]budget!$H$11)</f>
        <v>student loan</v>
      </c>
      <c r="F43" s="235"/>
      <c r="G43" s="73">
        <f>IF([1]budget!$I$11=0," ",[1]budget!$I$11)</f>
        <v>75</v>
      </c>
      <c r="H43" s="10"/>
      <c r="I43" s="226" t="str">
        <f>IF([1]budget!$C$35=0," ",[1]budget!$C$35)</f>
        <v>car repairs</v>
      </c>
      <c r="J43" s="227"/>
      <c r="K43" s="78">
        <f>IF([1]budget!$D$35=0," ",[1]budget!$D$35)</f>
        <v>50</v>
      </c>
      <c r="L43" s="10"/>
      <c r="M43" s="147" t="str">
        <f>IF([1]budget!$H$19=0," ",[1]budget!$H$19)</f>
        <v>emergency fund</v>
      </c>
      <c r="N43" s="84">
        <f>IF([1]budget!$I$19=0," ",[1]budget!$I$19)</f>
        <v>100</v>
      </c>
    </row>
    <row r="44" spans="1:14" ht="36.950000000000003" customHeight="1" x14ac:dyDescent="0.3">
      <c r="A44" s="226" t="str">
        <f>IF([1]budget!$C$12=0," ",[1]budget!$C$12)</f>
        <v>cell phone</v>
      </c>
      <c r="B44" s="227"/>
      <c r="C44" s="63">
        <f>IF([1]budget!D12=0," ",[1]budget!D12)</f>
        <v>60</v>
      </c>
      <c r="D44" s="10"/>
      <c r="E44" s="234" t="str">
        <f>IF([1]budget!$H$12=0," ",[1]budget!$H$12)</f>
        <v>car payment</v>
      </c>
      <c r="F44" s="235"/>
      <c r="G44" s="73">
        <f>IF([1]budget!$I$12=0," ",[1]budget!$I$12)</f>
        <v>175</v>
      </c>
      <c r="H44" s="10"/>
      <c r="I44" s="226" t="str">
        <f>IF([1]budget!$C$36=0," ",[1]budget!$C$36)</f>
        <v xml:space="preserve">medical </v>
      </c>
      <c r="J44" s="227"/>
      <c r="K44" s="78">
        <f>IF([1]budget!$D$36=0," ",[1]budget!$D$36)</f>
        <v>25</v>
      </c>
      <c r="L44" s="10"/>
      <c r="M44" s="62" t="str">
        <f>IF([1]budget!$H$20=0," ",[1]budget!$H$20)</f>
        <v>retirement</v>
      </c>
      <c r="N44" s="84">
        <f>IF([1]budget!$I$20=0," ",[1]budget!$I$20)</f>
        <v>50</v>
      </c>
    </row>
    <row r="45" spans="1:14" ht="36.950000000000003" customHeight="1" x14ac:dyDescent="0.3">
      <c r="A45" s="226" t="str">
        <f>IF([1]budget!$C$13=0," ",[1]budget!$C$13)</f>
        <v>car inusrance</v>
      </c>
      <c r="B45" s="227"/>
      <c r="C45" s="63">
        <f>IF([1]budget!D13=0," ",[1]budget!D13)</f>
        <v>55</v>
      </c>
      <c r="D45" s="10"/>
      <c r="E45" s="234" t="str">
        <f>IF([1]budget!$H$13=0," ",[1]budget!$H$13)</f>
        <v>visa</v>
      </c>
      <c r="F45" s="235"/>
      <c r="G45" s="73">
        <f>IF([1]budget!$I$13=0," ",[1]budget!$I$13)</f>
        <v>35</v>
      </c>
      <c r="H45" s="10"/>
      <c r="I45" s="226" t="str">
        <f>IF([1]budget!$C$37=0," ",[1]budget!$C$37)</f>
        <v>gifts</v>
      </c>
      <c r="J45" s="227"/>
      <c r="K45" s="78">
        <f>IF([1]budget!$D$37=0," ",[1]budget!$D$37)</f>
        <v>25</v>
      </c>
      <c r="L45" s="10"/>
      <c r="M45" s="62" t="str">
        <f>IF([1]budget!$H$21=0," ",[1]budget!$H$21)</f>
        <v>other savings</v>
      </c>
      <c r="N45" s="84" t="str">
        <f>IF([1]budget!$I$21=0," ",[1]budget!$I$21)</f>
        <v xml:space="preserve"> </v>
      </c>
    </row>
    <row r="46" spans="1:14" ht="36.950000000000003" customHeight="1" x14ac:dyDescent="0.3">
      <c r="A46" s="226" t="str">
        <f>IF([1]budget!$C$14=0," ",[1]budget!$C$14)</f>
        <v>gym</v>
      </c>
      <c r="B46" s="227"/>
      <c r="C46" s="63">
        <f>IF([1]budget!D14=0," ",[1]budget!D14)</f>
        <v>15</v>
      </c>
      <c r="D46" s="10"/>
      <c r="E46" s="234" t="str">
        <f>IF([1]budget!$H$14=0," ",[1]budget!$H$14)</f>
        <v>amex</v>
      </c>
      <c r="F46" s="235"/>
      <c r="G46" s="73" t="str">
        <f>IF([1]budget!$I$14=0," ",[1]budget!$I$14)</f>
        <v xml:space="preserve"> </v>
      </c>
      <c r="H46" s="10"/>
      <c r="I46" s="226" t="str">
        <f>IF([1]budget!$C$38=0," ",[1]budget!$C$38)</f>
        <v>travel</v>
      </c>
      <c r="J46" s="227"/>
      <c r="K46" s="78">
        <f>IF([1]budget!$D$38=0," ",[1]budget!$D$38)</f>
        <v>60</v>
      </c>
      <c r="L46" s="10"/>
      <c r="M46" s="62" t="str">
        <f>IF([1]budget!$H$22=0," ",[1]budget!$H$22)</f>
        <v xml:space="preserve"> </v>
      </c>
      <c r="N46" s="84" t="str">
        <f>IF([1]budget!$I$22=0," ",[1]budget!$I$22)</f>
        <v xml:space="preserve"> </v>
      </c>
    </row>
    <row r="47" spans="1:14" ht="36.950000000000003" customHeight="1" x14ac:dyDescent="0.3">
      <c r="A47" s="252" t="s">
        <v>17</v>
      </c>
      <c r="B47" s="253"/>
      <c r="C47" s="65">
        <f>SUM(C43:C46)</f>
        <v>630</v>
      </c>
      <c r="D47" s="10"/>
      <c r="E47" s="254" t="s">
        <v>17</v>
      </c>
      <c r="F47" s="255"/>
      <c r="G47" s="74">
        <f>SUM(F39:F42)</f>
        <v>0</v>
      </c>
      <c r="H47" s="10"/>
      <c r="I47" s="252" t="s">
        <v>17</v>
      </c>
      <c r="J47" s="253"/>
      <c r="K47" s="79">
        <f>SUM(J39:J46)</f>
        <v>0</v>
      </c>
      <c r="L47" s="10"/>
      <c r="M47" s="64" t="s">
        <v>17</v>
      </c>
      <c r="N47" s="79">
        <f ca="1">SUM(N43:N50)</f>
        <v>150</v>
      </c>
    </row>
    <row r="48" spans="1:14" ht="36.950000000000003" customHeight="1" x14ac:dyDescent="0.3">
      <c r="A48" s="230" t="s">
        <v>40</v>
      </c>
      <c r="B48" s="231"/>
      <c r="C48" s="72">
        <f>[1]budget!$E$19</f>
        <v>630</v>
      </c>
      <c r="D48" s="10"/>
      <c r="E48" s="230" t="s">
        <v>40</v>
      </c>
      <c r="F48" s="231"/>
      <c r="G48" s="77">
        <f>[1]budget!$J$16</f>
        <v>285</v>
      </c>
      <c r="H48" s="10"/>
      <c r="I48" s="230" t="s">
        <v>40</v>
      </c>
      <c r="J48" s="231"/>
      <c r="K48" s="83">
        <f>[1]budget!$E$40</f>
        <v>160</v>
      </c>
      <c r="L48" s="10"/>
      <c r="M48" s="85" t="s">
        <v>40</v>
      </c>
      <c r="N48" s="86">
        <f>[1]budget!$J$24</f>
        <v>150</v>
      </c>
    </row>
    <row r="49" spans="1:14" ht="36.950000000000003" customHeight="1" x14ac:dyDescent="0.25">
      <c r="A49" s="232" t="s">
        <v>41</v>
      </c>
      <c r="B49" s="233"/>
      <c r="C49" s="69">
        <f>C48-C47</f>
        <v>0</v>
      </c>
      <c r="D49" s="12"/>
      <c r="E49" s="232" t="s">
        <v>41</v>
      </c>
      <c r="F49" s="233"/>
      <c r="G49" s="69">
        <f>G48-G47</f>
        <v>285</v>
      </c>
      <c r="H49" s="12"/>
      <c r="I49" s="232" t="s">
        <v>41</v>
      </c>
      <c r="J49" s="233"/>
      <c r="K49" s="81">
        <f>K48-K47</f>
        <v>160</v>
      </c>
      <c r="L49" s="12"/>
      <c r="M49" s="68" t="s">
        <v>41</v>
      </c>
      <c r="N49" s="81">
        <f ca="1">N48-N47</f>
        <v>0</v>
      </c>
    </row>
    <row r="50" spans="1:14" ht="36.950000000000003" customHeight="1" x14ac:dyDescent="0.25"/>
    <row r="51" spans="1:14" ht="36.950000000000003" customHeight="1" x14ac:dyDescent="0.25"/>
    <row r="52" spans="1:14" ht="36.950000000000003" customHeight="1" x14ac:dyDescent="0.25"/>
    <row r="53" spans="1:14" ht="36.950000000000003" customHeight="1" x14ac:dyDescent="0.25"/>
    <row r="54" spans="1:14" ht="36.950000000000003" customHeight="1" x14ac:dyDescent="0.25"/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L3:N3"/>
    <mergeCell ref="H3:K3"/>
  </mergeCells>
  <conditionalFormatting sqref="H6:H36">
    <cfRule type="expression" dxfId="8" priority="1">
      <formula>"$H$3=0"</formula>
    </cfRule>
  </conditionalFormatting>
  <pageMargins left="0.7" right="0.7" top="0.75" bottom="0.75" header="0.3" footer="0.3"/>
  <pageSetup scale="3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63AE7-317F-4655-AF66-FFF459C5A4BC}">
  <dimension ref="A1:N63"/>
  <sheetViews>
    <sheetView zoomScaleNormal="100" workbookViewId="0">
      <selection activeCell="C39" sqref="C39"/>
    </sheetView>
  </sheetViews>
  <sheetFormatPr defaultRowHeight="15" x14ac:dyDescent="0.25"/>
  <cols>
    <col min="1" max="1" width="15.7109375" customWidth="1"/>
    <col min="2" max="2" width="30.7109375" customWidth="1"/>
    <col min="3" max="11" width="15.7109375" customWidth="1"/>
    <col min="12" max="14" width="18.7109375" customWidth="1"/>
  </cols>
  <sheetData>
    <row r="1" spans="1:14" ht="80.099999999999994" customHeight="1" thickBot="1" x14ac:dyDescent="0.3">
      <c r="A1" s="259" t="s">
        <v>37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36.950000000000003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.950000000000003" customHeight="1" x14ac:dyDescent="0.25">
      <c r="A3" s="220" t="s">
        <v>35</v>
      </c>
      <c r="B3" s="220"/>
      <c r="C3" s="220"/>
      <c r="D3" s="221"/>
      <c r="E3" s="221"/>
      <c r="F3" s="221"/>
      <c r="G3" s="12"/>
      <c r="H3" s="12"/>
      <c r="I3" s="220" t="s">
        <v>36</v>
      </c>
      <c r="J3" s="220"/>
      <c r="K3" s="220"/>
      <c r="L3" s="222">
        <v>510</v>
      </c>
      <c r="M3" s="222"/>
      <c r="N3" s="222"/>
    </row>
    <row r="4" spans="1:14" ht="36.950000000000003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36.950000000000003" customHeight="1" thickBot="1" x14ac:dyDescent="0.3">
      <c r="A5" s="89" t="s">
        <v>45</v>
      </c>
      <c r="B5" s="90" t="str">
        <f>IF([1]budget!B21=0, "", [1]budget!B21)</f>
        <v>variable expenses</v>
      </c>
      <c r="C5" s="91" t="str">
        <f>IF([1]budget!B22=0, "", [1]budget!B22)</f>
        <v/>
      </c>
      <c r="D5" s="92" t="str">
        <f>IF([1]budget!B23=0, "", [1]budget!B23)</f>
        <v/>
      </c>
      <c r="E5" s="91" t="str">
        <f>IF([1]budget!B24=0, "", [1]budget!B24)</f>
        <v/>
      </c>
      <c r="F5" s="92" t="str">
        <f>IF([1]budget!B25=0, "", [1]budget!B25)</f>
        <v/>
      </c>
      <c r="G5" s="91" t="str">
        <f>IF([1]budget!B26=0, "", [1]budget!B26)</f>
        <v/>
      </c>
      <c r="H5" s="93" t="str">
        <f>IF([1]budget!B27=0, "", [1]budget!B27)</f>
        <v/>
      </c>
      <c r="I5" s="94" t="str">
        <f>IF([1]budget!B28=0, "", [1]budget!B28)</f>
        <v/>
      </c>
      <c r="J5" s="93" t="str">
        <f>IF([1]budget!B29=0, "", [1]budget!B29)</f>
        <v/>
      </c>
      <c r="K5" s="94" t="str">
        <f>IF([1]budget!B30=0, "", [1]budget!B30)</f>
        <v/>
      </c>
      <c r="L5" s="90" t="s">
        <v>17</v>
      </c>
      <c r="M5" s="90" t="s">
        <v>19</v>
      </c>
      <c r="N5" s="95" t="s">
        <v>34</v>
      </c>
    </row>
    <row r="6" spans="1:14" ht="36.950000000000003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6.950000000000003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6.950000000000003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6.950000000000003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6.950000000000003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6.950000000000003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6.950000000000003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6.950000000000003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6.950000000000003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6.950000000000003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6.950000000000003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6.950000000000003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6.950000000000003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6.950000000000003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6.950000000000003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6.950000000000003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6.950000000000003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6.950000000000003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6.950000000000003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6.950000000000003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6.950000000000003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6.950000000000003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6.950000000000003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6.950000000000003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6.950000000000003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6.950000000000003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6.950000000000003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6.950000000000003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6.950000000000003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6.950000000000003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6.950000000000003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6.950000000000003" customHeight="1" x14ac:dyDescent="0.25">
      <c r="A37" s="44" t="s">
        <v>33</v>
      </c>
      <c r="B37" s="56" t="str">
        <f>IF(SUM(B6:B36)=0,"",SUM(B6:B36))</f>
        <v/>
      </c>
      <c r="C37" s="57" t="str">
        <f>IF(SUM(C6:C36)=0,"",SUM(C6:C36))</f>
        <v/>
      </c>
      <c r="D37" s="58" t="str">
        <f t="shared" ref="D37:K37" si="2">IF(SUM(D6:D36)=0,"",SUM(D6:D36))</f>
        <v/>
      </c>
      <c r="E37" s="57" t="str">
        <f t="shared" si="2"/>
        <v/>
      </c>
      <c r="F37" s="58" t="str">
        <f t="shared" si="2"/>
        <v/>
      </c>
      <c r="G37" s="57" t="str">
        <f t="shared" si="2"/>
        <v/>
      </c>
      <c r="H37" s="59" t="str">
        <f t="shared" si="2"/>
        <v/>
      </c>
      <c r="I37" s="57" t="str">
        <f t="shared" si="2"/>
        <v/>
      </c>
      <c r="J37" s="59" t="str">
        <f t="shared" si="2"/>
        <v/>
      </c>
      <c r="K37" s="57" t="str">
        <f t="shared" si="2"/>
        <v/>
      </c>
      <c r="L37" s="60" t="str">
        <f>IF(SUM(L6:L36)=0,"",SUM(L6:L36))</f>
        <v/>
      </c>
      <c r="M37" s="61"/>
      <c r="N37" s="48"/>
    </row>
    <row r="38" spans="1:14" ht="36.950000000000003" customHeight="1" x14ac:dyDescent="0.25">
      <c r="A38" s="44" t="s">
        <v>40</v>
      </c>
      <c r="B38" s="45">
        <f>[1]budget!C21</f>
        <v>0</v>
      </c>
      <c r="C38" s="46" t="str">
        <f>[1]budget!C22</f>
        <v>groceries</v>
      </c>
      <c r="D38" s="45" t="str">
        <f>[1]budget!C23</f>
        <v>electricity</v>
      </c>
      <c r="E38" s="46" t="str">
        <f>[1]budget!C24</f>
        <v>gas</v>
      </c>
      <c r="F38" s="45" t="str">
        <f>[1]budget!C25</f>
        <v>parking</v>
      </c>
      <c r="G38" s="46" t="str">
        <f>[1]budget!C26</f>
        <v>dining out</v>
      </c>
      <c r="H38" s="45" t="str">
        <f>[1]budget!C27</f>
        <v>charity</v>
      </c>
      <c r="I38" s="46" t="str">
        <f>[1]budget!C28</f>
        <v>misc.</v>
      </c>
      <c r="J38" s="45">
        <f>[1]budget!C29</f>
        <v>0</v>
      </c>
      <c r="K38" s="46">
        <f>[1]budget!C30</f>
        <v>0</v>
      </c>
      <c r="L38" s="45">
        <f t="shared" ref="L38" si="3">SUM(B38:K38)</f>
        <v>0</v>
      </c>
      <c r="M38" s="47"/>
      <c r="N38" s="48"/>
    </row>
    <row r="39" spans="1:14" ht="36.950000000000003" customHeight="1" x14ac:dyDescent="0.25">
      <c r="A39" s="49" t="s">
        <v>39</v>
      </c>
      <c r="B39" s="50">
        <f>B38-SUM(B6:B36)</f>
        <v>0</v>
      </c>
      <c r="C39" s="51"/>
      <c r="D39" s="52"/>
      <c r="E39" s="51"/>
      <c r="F39" s="52"/>
      <c r="G39" s="51"/>
      <c r="H39" s="53"/>
      <c r="I39" s="51"/>
      <c r="J39" s="53"/>
      <c r="K39" s="51"/>
      <c r="L39" s="53"/>
      <c r="M39" s="54"/>
      <c r="N39" s="55"/>
    </row>
    <row r="40" spans="1:14" ht="36.950000000000003" customHeight="1" x14ac:dyDescent="0.25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6.950000000000003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6.950000000000003" customHeight="1" thickBot="1" x14ac:dyDescent="0.35">
      <c r="A42" s="236" t="s">
        <v>15</v>
      </c>
      <c r="B42" s="237"/>
      <c r="C42" s="238"/>
      <c r="D42" s="1"/>
      <c r="E42" s="236" t="s">
        <v>24</v>
      </c>
      <c r="F42" s="237"/>
      <c r="G42" s="238"/>
      <c r="H42" s="1"/>
      <c r="I42" s="236" t="s">
        <v>18</v>
      </c>
      <c r="J42" s="237"/>
      <c r="K42" s="238"/>
      <c r="L42" s="1"/>
      <c r="M42" s="236" t="s">
        <v>30</v>
      </c>
      <c r="N42" s="238"/>
    </row>
    <row r="43" spans="1:14" ht="36.950000000000003" customHeight="1" thickTop="1" x14ac:dyDescent="0.3">
      <c r="A43" s="226" t="str">
        <f>IF([1]budget!$C$11=0," ",[1]budget!$C$11)</f>
        <v>rent</v>
      </c>
      <c r="B43" s="227"/>
      <c r="C43" s="63">
        <f>IF([1]budget!$D$11=0," ",[1]budget!$D$11)</f>
        <v>500</v>
      </c>
      <c r="D43" s="10"/>
      <c r="E43" s="234" t="str">
        <f>IF([1]budget!$H$11=0," ",[1]budget!$H$11)</f>
        <v>student loan</v>
      </c>
      <c r="F43" s="235"/>
      <c r="G43" s="73">
        <f>IF([1]budget!$I$11=0," ",[1]budget!$I$11)</f>
        <v>75</v>
      </c>
      <c r="H43" s="10"/>
      <c r="I43" s="226" t="str">
        <f>IF([1]budget!$C$35=0," ",[1]budget!$C$35)</f>
        <v>car repairs</v>
      </c>
      <c r="J43" s="227"/>
      <c r="K43" s="78">
        <f>IF([1]budget!$D$35=0," ",[1]budget!$D$35)</f>
        <v>50</v>
      </c>
      <c r="L43" s="10"/>
      <c r="M43" s="62" t="str">
        <f>IF([1]budget!$H$19=0," ",[1]budget!$H$19)</f>
        <v>emergency fund</v>
      </c>
      <c r="N43" s="84">
        <f>IF([1]budget!$I$19=0," ",[1]budget!$I$19)</f>
        <v>100</v>
      </c>
    </row>
    <row r="44" spans="1:14" ht="36.950000000000003" customHeight="1" x14ac:dyDescent="0.3">
      <c r="A44" s="226" t="str">
        <f>IF([1]budget!$C$12=0," ",[1]budget!$C$12)</f>
        <v>cell phone</v>
      </c>
      <c r="B44" s="227"/>
      <c r="C44" s="63">
        <f>IF([1]budget!D12=0," ",[1]budget!D12)</f>
        <v>60</v>
      </c>
      <c r="D44" s="10"/>
      <c r="E44" s="234" t="str">
        <f>IF([1]budget!$H$12=0," ",[1]budget!$H$12)</f>
        <v>car payment</v>
      </c>
      <c r="F44" s="235"/>
      <c r="G44" s="73">
        <f>IF([1]budget!$I$12=0," ",[1]budget!$I$12)</f>
        <v>175</v>
      </c>
      <c r="H44" s="10"/>
      <c r="I44" s="226" t="str">
        <f>IF([1]budget!$C$36=0," ",[1]budget!$C$36)</f>
        <v xml:space="preserve">medical </v>
      </c>
      <c r="J44" s="227"/>
      <c r="K44" s="78">
        <f>IF([1]budget!$D$36=0," ",[1]budget!$D$36)</f>
        <v>25</v>
      </c>
      <c r="L44" s="10"/>
      <c r="M44" s="62" t="str">
        <f>IF([1]budget!$H$20=0," ",[1]budget!$H$20)</f>
        <v>retirement</v>
      </c>
      <c r="N44" s="84">
        <f>IF([1]budget!$I$20=0," ",[1]budget!$I$20)</f>
        <v>50</v>
      </c>
    </row>
    <row r="45" spans="1:14" ht="36.950000000000003" customHeight="1" x14ac:dyDescent="0.3">
      <c r="A45" s="226" t="str">
        <f>IF([1]budget!$C$13=0," ",[1]budget!$C$13)</f>
        <v>car inusrance</v>
      </c>
      <c r="B45" s="227"/>
      <c r="C45" s="63">
        <f>IF([1]budget!D13=0," ",[1]budget!D13)</f>
        <v>55</v>
      </c>
      <c r="D45" s="10"/>
      <c r="E45" s="234" t="str">
        <f>IF([1]budget!$H$13=0," ",[1]budget!$H$13)</f>
        <v>visa</v>
      </c>
      <c r="F45" s="235"/>
      <c r="G45" s="73">
        <f>IF([1]budget!$I$13=0," ",[1]budget!$I$13)</f>
        <v>35</v>
      </c>
      <c r="H45" s="10"/>
      <c r="I45" s="226" t="str">
        <f>IF([1]budget!$C$37=0," ",[1]budget!$C$37)</f>
        <v>gifts</v>
      </c>
      <c r="J45" s="227"/>
      <c r="K45" s="78">
        <f>IF([1]budget!$D$37=0," ",[1]budget!$D$37)</f>
        <v>25</v>
      </c>
      <c r="L45" s="10"/>
      <c r="M45" s="62" t="str">
        <f>IF([1]budget!$H$21=0," ",[1]budget!$H$21)</f>
        <v>other savings</v>
      </c>
      <c r="N45" s="84" t="str">
        <f>IF([1]budget!$I$21=0," ",[1]budget!$I$21)</f>
        <v xml:space="preserve"> </v>
      </c>
    </row>
    <row r="46" spans="1:14" ht="36.950000000000003" customHeight="1" x14ac:dyDescent="0.3">
      <c r="A46" s="226" t="str">
        <f>IF([1]budget!$C$14=0," ",[1]budget!$C$14)</f>
        <v>gym</v>
      </c>
      <c r="B46" s="227"/>
      <c r="C46" s="63">
        <f>IF([1]budget!D14=0," ",[1]budget!D14)</f>
        <v>15</v>
      </c>
      <c r="D46" s="10"/>
      <c r="E46" s="234" t="str">
        <f>IF([1]budget!$H$14=0," ",[1]budget!$H$14)</f>
        <v>amex</v>
      </c>
      <c r="F46" s="235"/>
      <c r="G46" s="73" t="str">
        <f>IF([1]budget!$I$14=0," ",[1]budget!$I$14)</f>
        <v xml:space="preserve"> </v>
      </c>
      <c r="H46" s="10"/>
      <c r="I46" s="226" t="str">
        <f>IF([1]budget!$C$38=0," ",[1]budget!$C$38)</f>
        <v>travel</v>
      </c>
      <c r="J46" s="227"/>
      <c r="K46" s="78">
        <f>IF([1]budget!$D$38=0," ",[1]budget!$D$38)</f>
        <v>60</v>
      </c>
      <c r="L46" s="10"/>
      <c r="M46" s="62" t="str">
        <f>IF([1]budget!$H$22=0," ",[1]budget!$H$22)</f>
        <v xml:space="preserve"> </v>
      </c>
      <c r="N46" s="84" t="str">
        <f>IF([1]budget!$I$22=0," ",[1]budget!$I$22)</f>
        <v xml:space="preserve"> </v>
      </c>
    </row>
    <row r="47" spans="1:14" ht="36.950000000000003" customHeight="1" x14ac:dyDescent="0.3">
      <c r="A47" s="228" t="s">
        <v>17</v>
      </c>
      <c r="B47" s="229"/>
      <c r="C47" s="71">
        <f>SUM(C43:C46)</f>
        <v>630</v>
      </c>
      <c r="D47" s="10"/>
      <c r="E47" s="232" t="s">
        <v>17</v>
      </c>
      <c r="F47" s="233"/>
      <c r="G47" s="76">
        <f>SUM(F39:F42)</f>
        <v>0</v>
      </c>
      <c r="H47" s="10"/>
      <c r="I47" s="228" t="s">
        <v>17</v>
      </c>
      <c r="J47" s="229"/>
      <c r="K47" s="82">
        <f>SUM(J39:J46)</f>
        <v>0</v>
      </c>
      <c r="L47" s="10"/>
      <c r="M47" s="70" t="s">
        <v>17</v>
      </c>
      <c r="N47" s="82">
        <f ca="1">SUM(N43:N50)</f>
        <v>150</v>
      </c>
    </row>
    <row r="48" spans="1:14" ht="36.950000000000003" customHeight="1" x14ac:dyDescent="0.3">
      <c r="A48" s="230" t="s">
        <v>40</v>
      </c>
      <c r="B48" s="231"/>
      <c r="C48" s="72">
        <f>[1]budget!$E$19</f>
        <v>630</v>
      </c>
      <c r="D48" s="10"/>
      <c r="E48" s="230" t="s">
        <v>40</v>
      </c>
      <c r="F48" s="231"/>
      <c r="G48" s="77">
        <f>[1]budget!$J$16</f>
        <v>285</v>
      </c>
      <c r="H48" s="10"/>
      <c r="I48" s="230" t="s">
        <v>40</v>
      </c>
      <c r="J48" s="231"/>
      <c r="K48" s="83">
        <f>[1]budget!$E$40</f>
        <v>160</v>
      </c>
      <c r="L48" s="10"/>
      <c r="M48" s="87" t="s">
        <v>40</v>
      </c>
      <c r="N48" s="88">
        <f>[1]budget!$J$24</f>
        <v>150</v>
      </c>
    </row>
    <row r="49" spans="1:14" ht="36.950000000000003" customHeight="1" x14ac:dyDescent="0.25">
      <c r="A49" s="232" t="s">
        <v>41</v>
      </c>
      <c r="B49" s="233"/>
      <c r="C49" s="69">
        <f>C48-C47</f>
        <v>0</v>
      </c>
      <c r="D49" s="12"/>
      <c r="E49" s="232" t="s">
        <v>41</v>
      </c>
      <c r="F49" s="233"/>
      <c r="G49" s="69">
        <f>G48-G47</f>
        <v>285</v>
      </c>
      <c r="H49" s="12"/>
      <c r="I49" s="232" t="s">
        <v>41</v>
      </c>
      <c r="J49" s="233"/>
      <c r="K49" s="81">
        <f>K48-K47</f>
        <v>160</v>
      </c>
      <c r="L49" s="12"/>
      <c r="M49" s="68" t="s">
        <v>41</v>
      </c>
      <c r="N49" s="81">
        <f ca="1">N48-N47</f>
        <v>0</v>
      </c>
    </row>
    <row r="50" spans="1:14" ht="36.950000000000003" customHeight="1" x14ac:dyDescent="0.25"/>
    <row r="51" spans="1:14" ht="36.950000000000003" customHeight="1" x14ac:dyDescent="0.25"/>
    <row r="52" spans="1:14" ht="36.950000000000003" customHeight="1" x14ac:dyDescent="0.25"/>
    <row r="53" spans="1:14" ht="36.950000000000003" customHeight="1" x14ac:dyDescent="0.25"/>
    <row r="54" spans="1:14" ht="36.950000000000003" customHeight="1" x14ac:dyDescent="0.25"/>
    <row r="55" spans="1:14" ht="36.950000000000003" customHeight="1" x14ac:dyDescent="0.25"/>
    <row r="56" spans="1:14" ht="36.950000000000003" customHeight="1" x14ac:dyDescent="0.25"/>
    <row r="57" spans="1:14" ht="36.950000000000003" customHeight="1" x14ac:dyDescent="0.25"/>
    <row r="58" spans="1:14" ht="36.950000000000003" customHeight="1" x14ac:dyDescent="0.25"/>
    <row r="59" spans="1:14" ht="36.950000000000003" customHeight="1" x14ac:dyDescent="0.25"/>
    <row r="60" spans="1:14" ht="36.950000000000003" customHeight="1" x14ac:dyDescent="0.25"/>
    <row r="61" spans="1:14" ht="36.950000000000003" customHeight="1" x14ac:dyDescent="0.25"/>
    <row r="62" spans="1:14" ht="36.950000000000003" customHeight="1" x14ac:dyDescent="0.25"/>
    <row r="63" spans="1:14" ht="36.950000000000003" customHeight="1" x14ac:dyDescent="0.25"/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I3:K3"/>
    <mergeCell ref="L3:N3"/>
  </mergeCells>
  <conditionalFormatting sqref="H6:H36">
    <cfRule type="expression" dxfId="7" priority="1">
      <formula>"$H$3=0"</formula>
    </cfRule>
  </conditionalFormatting>
  <pageMargins left="0.7" right="0.7" top="0.75" bottom="0.75" header="0.3" footer="0.3"/>
  <pageSetup scale="3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4FD95-6B00-4281-9409-1928958B7F63}">
  <dimension ref="A1:N67"/>
  <sheetViews>
    <sheetView zoomScale="60" zoomScaleNormal="60" workbookViewId="0">
      <selection activeCell="I9" sqref="I9"/>
    </sheetView>
  </sheetViews>
  <sheetFormatPr defaultRowHeight="15" x14ac:dyDescent="0.25"/>
  <cols>
    <col min="1" max="1" width="15.7109375" customWidth="1"/>
    <col min="2" max="2" width="30.7109375" customWidth="1"/>
    <col min="3" max="11" width="15.7109375" customWidth="1"/>
    <col min="12" max="14" width="18.7109375" customWidth="1"/>
  </cols>
  <sheetData>
    <row r="1" spans="1:14" ht="80.099999999999994" customHeight="1" thickBot="1" x14ac:dyDescent="0.3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6.950000000000003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.950000000000003" customHeight="1" x14ac:dyDescent="0.25">
      <c r="A3" s="220" t="s">
        <v>35</v>
      </c>
      <c r="B3" s="220"/>
      <c r="C3" s="220"/>
      <c r="D3" s="221"/>
      <c r="E3" s="221"/>
      <c r="F3" s="221"/>
      <c r="G3" s="12"/>
      <c r="H3" s="12"/>
      <c r="I3" s="220" t="s">
        <v>36</v>
      </c>
      <c r="J3" s="220"/>
      <c r="K3" s="220"/>
      <c r="L3" s="222">
        <v>510</v>
      </c>
      <c r="M3" s="222"/>
      <c r="N3" s="222"/>
    </row>
    <row r="4" spans="1:14" ht="36.950000000000003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36.950000000000003" customHeight="1" thickBot="1" x14ac:dyDescent="0.3">
      <c r="A5" s="89" t="s">
        <v>46</v>
      </c>
      <c r="B5" s="90" t="str">
        <f>IF([1]budget!B21=0, "", [1]budget!B21)</f>
        <v>variable expenses</v>
      </c>
      <c r="C5" s="91" t="str">
        <f>IF([1]budget!B22=0, "", [1]budget!B22)</f>
        <v/>
      </c>
      <c r="D5" s="92" t="str">
        <f>IF([1]budget!B23=0, "", [1]budget!B23)</f>
        <v/>
      </c>
      <c r="E5" s="91" t="str">
        <f>IF([1]budget!B24=0, "", [1]budget!B24)</f>
        <v/>
      </c>
      <c r="F5" s="92" t="str">
        <f>IF([1]budget!B25=0, "", [1]budget!B25)</f>
        <v/>
      </c>
      <c r="G5" s="91" t="str">
        <f>IF([1]budget!B26=0, "", [1]budget!B26)</f>
        <v/>
      </c>
      <c r="H5" s="93" t="str">
        <f>IF([1]budget!B27=0, "", [1]budget!B27)</f>
        <v/>
      </c>
      <c r="I5" s="94" t="str">
        <f>IF([1]budget!B28=0, "", [1]budget!B28)</f>
        <v/>
      </c>
      <c r="J5" s="93" t="str">
        <f>IF([1]budget!B29=0, "", [1]budget!B29)</f>
        <v/>
      </c>
      <c r="K5" s="94" t="str">
        <f>IF([1]budget!B30=0, "", [1]budget!B30)</f>
        <v/>
      </c>
      <c r="L5" s="90" t="s">
        <v>17</v>
      </c>
      <c r="M5" s="90" t="s">
        <v>19</v>
      </c>
      <c r="N5" s="95" t="s">
        <v>34</v>
      </c>
    </row>
    <row r="6" spans="1:14" ht="36.950000000000003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6.950000000000003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6.950000000000003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6.950000000000003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6.950000000000003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6.950000000000003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6.950000000000003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6.950000000000003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6.950000000000003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6.950000000000003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6.950000000000003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6.950000000000003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6.950000000000003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6.950000000000003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6.950000000000003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6.950000000000003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6.950000000000003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6.950000000000003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6.950000000000003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6.950000000000003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6.950000000000003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6.950000000000003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6.950000000000003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6.950000000000003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6.950000000000003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6.950000000000003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6.950000000000003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6.950000000000003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6.950000000000003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6.950000000000003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6.950000000000003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6.950000000000003" customHeight="1" x14ac:dyDescent="0.25">
      <c r="A37" s="36" t="s">
        <v>33</v>
      </c>
      <c r="B37" s="24" t="str">
        <f>IF(SUM(B6:B36)=0,"",SUM(B6:B36))</f>
        <v/>
      </c>
      <c r="C37" s="25" t="str">
        <f>IF(SUM(C6:C36)=0,"",SUM(C6:C36))</f>
        <v/>
      </c>
      <c r="D37" s="26" t="str">
        <f t="shared" ref="D37:K37" si="2">IF(SUM(D6:D36)=0,"",SUM(D6:D36))</f>
        <v/>
      </c>
      <c r="E37" s="25" t="str">
        <f t="shared" si="2"/>
        <v/>
      </c>
      <c r="F37" s="26" t="str">
        <f t="shared" si="2"/>
        <v/>
      </c>
      <c r="G37" s="25" t="str">
        <f t="shared" si="2"/>
        <v/>
      </c>
      <c r="H37" s="27" t="str">
        <f t="shared" si="2"/>
        <v/>
      </c>
      <c r="I37" s="25" t="str">
        <f t="shared" si="2"/>
        <v/>
      </c>
      <c r="J37" s="27" t="str">
        <f t="shared" si="2"/>
        <v/>
      </c>
      <c r="K37" s="25" t="str">
        <f t="shared" si="2"/>
        <v/>
      </c>
      <c r="L37" s="29" t="str">
        <f>IF(SUM(L6:L36)=0,"",SUM(L6:L36))</f>
        <v/>
      </c>
      <c r="M37" s="30"/>
      <c r="N37" s="37"/>
    </row>
    <row r="38" spans="1:14" ht="36.950000000000003" customHeight="1" x14ac:dyDescent="0.25">
      <c r="A38" s="49" t="s">
        <v>40</v>
      </c>
      <c r="B38" s="50">
        <f>[1]budget!C21</f>
        <v>0</v>
      </c>
      <c r="C38" s="135" t="str">
        <f>[1]budget!C22</f>
        <v>groceries</v>
      </c>
      <c r="D38" s="50" t="str">
        <f>[1]budget!C23</f>
        <v>electricity</v>
      </c>
      <c r="E38" s="135" t="str">
        <f>[1]budget!C24</f>
        <v>gas</v>
      </c>
      <c r="F38" s="50" t="str">
        <f>[1]budget!C25</f>
        <v>parking</v>
      </c>
      <c r="G38" s="135" t="str">
        <f>[1]budget!C26</f>
        <v>dining out</v>
      </c>
      <c r="H38" s="50" t="str">
        <f>[1]budget!C27</f>
        <v>charity</v>
      </c>
      <c r="I38" s="135" t="str">
        <f>[1]budget!C28</f>
        <v>misc.</v>
      </c>
      <c r="J38" s="50">
        <f>[1]budget!C29</f>
        <v>0</v>
      </c>
      <c r="K38" s="135">
        <f>[1]budget!C30</f>
        <v>0</v>
      </c>
      <c r="L38" s="50">
        <f t="shared" ref="L38" si="3">SUM(B38:K38)</f>
        <v>0</v>
      </c>
      <c r="M38" s="136"/>
      <c r="N38" s="55"/>
    </row>
    <row r="39" spans="1:14" ht="36.950000000000003" customHeight="1" x14ac:dyDescent="0.25">
      <c r="A39" s="44" t="s">
        <v>39</v>
      </c>
      <c r="B39" s="45">
        <f>B38-SUM(B6:B36)</f>
        <v>0</v>
      </c>
      <c r="C39" s="137"/>
      <c r="D39" s="138"/>
      <c r="E39" s="137"/>
      <c r="F39" s="138"/>
      <c r="G39" s="137"/>
      <c r="H39" s="139"/>
      <c r="I39" s="137"/>
      <c r="J39" s="139"/>
      <c r="K39" s="137"/>
      <c r="L39" s="139"/>
      <c r="M39" s="140"/>
      <c r="N39" s="48"/>
    </row>
    <row r="40" spans="1:14" ht="36.950000000000003" customHeight="1" x14ac:dyDescent="0.25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6.950000000000003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6.950000000000003" customHeight="1" thickBot="1" x14ac:dyDescent="0.35">
      <c r="A42" s="236" t="s">
        <v>15</v>
      </c>
      <c r="B42" s="237"/>
      <c r="C42" s="238"/>
      <c r="D42" s="1"/>
      <c r="E42" s="236" t="s">
        <v>24</v>
      </c>
      <c r="F42" s="237"/>
      <c r="G42" s="238"/>
      <c r="H42" s="1"/>
      <c r="I42" s="236" t="s">
        <v>18</v>
      </c>
      <c r="J42" s="237"/>
      <c r="K42" s="238"/>
      <c r="L42" s="1"/>
      <c r="M42" s="236" t="s">
        <v>30</v>
      </c>
      <c r="N42" s="238"/>
    </row>
    <row r="43" spans="1:14" ht="36.950000000000003" customHeight="1" thickTop="1" x14ac:dyDescent="0.3">
      <c r="A43" s="226" t="str">
        <f>IF([1]budget!$C$11=0," ",[1]budget!$C$11)</f>
        <v>rent</v>
      </c>
      <c r="B43" s="227"/>
      <c r="C43" s="63">
        <f>IF([1]budget!$D$11=0," ",[1]budget!$D$11)</f>
        <v>500</v>
      </c>
      <c r="D43" s="10"/>
      <c r="E43" s="234" t="str">
        <f>IF([1]budget!$H$11=0," ",[1]budget!$H$11)</f>
        <v>student loan</v>
      </c>
      <c r="F43" s="235"/>
      <c r="G43" s="73">
        <f>IF([1]budget!$I$11=0," ",[1]budget!$I$11)</f>
        <v>75</v>
      </c>
      <c r="H43" s="10"/>
      <c r="I43" s="226" t="str">
        <f>IF([1]budget!$C$35=0," ",[1]budget!$C$35)</f>
        <v>car repairs</v>
      </c>
      <c r="J43" s="227"/>
      <c r="K43" s="78">
        <f>IF([1]budget!$D$35=0," ",[1]budget!$D$35)</f>
        <v>50</v>
      </c>
      <c r="L43" s="10"/>
      <c r="M43" s="147" t="str">
        <f>IF([1]budget!$H$19=0," ",[1]budget!$H$19)</f>
        <v>emergency fund</v>
      </c>
      <c r="N43" s="84">
        <f>IF([1]budget!$I$19=0," ",[1]budget!$I$19)</f>
        <v>100</v>
      </c>
    </row>
    <row r="44" spans="1:14" ht="36.950000000000003" customHeight="1" x14ac:dyDescent="0.3">
      <c r="A44" s="226" t="str">
        <f>IF([1]budget!$C$12=0," ",[1]budget!$C$12)</f>
        <v>cell phone</v>
      </c>
      <c r="B44" s="227"/>
      <c r="C44" s="63">
        <f>IF([1]budget!D12=0," ",[1]budget!D12)</f>
        <v>60</v>
      </c>
      <c r="D44" s="10"/>
      <c r="E44" s="234" t="str">
        <f>IF([1]budget!$H$12=0," ",[1]budget!$H$12)</f>
        <v>car payment</v>
      </c>
      <c r="F44" s="235"/>
      <c r="G44" s="73">
        <f>IF([1]budget!$I$12=0," ",[1]budget!$I$12)</f>
        <v>175</v>
      </c>
      <c r="H44" s="10"/>
      <c r="I44" s="226" t="str">
        <f>IF([1]budget!$C$36=0," ",[1]budget!$C$36)</f>
        <v xml:space="preserve">medical </v>
      </c>
      <c r="J44" s="227"/>
      <c r="K44" s="78">
        <f>IF([1]budget!$D$36=0," ",[1]budget!$D$36)</f>
        <v>25</v>
      </c>
      <c r="L44" s="10"/>
      <c r="M44" s="62" t="str">
        <f>IF([1]budget!$H$20=0," ",[1]budget!$H$20)</f>
        <v>retirement</v>
      </c>
      <c r="N44" s="84">
        <f>IF([1]budget!$I$20=0," ",[1]budget!$I$20)</f>
        <v>50</v>
      </c>
    </row>
    <row r="45" spans="1:14" ht="36.950000000000003" customHeight="1" x14ac:dyDescent="0.3">
      <c r="A45" s="226" t="str">
        <f>IF([1]budget!$C$13=0," ",[1]budget!$C$13)</f>
        <v>car inusrance</v>
      </c>
      <c r="B45" s="227"/>
      <c r="C45" s="63">
        <f>IF([1]budget!D13=0," ",[1]budget!D13)</f>
        <v>55</v>
      </c>
      <c r="D45" s="10"/>
      <c r="E45" s="234" t="str">
        <f>IF([1]budget!$H$13=0," ",[1]budget!$H$13)</f>
        <v>visa</v>
      </c>
      <c r="F45" s="235"/>
      <c r="G45" s="73">
        <f>IF([1]budget!$I$13=0," ",[1]budget!$I$13)</f>
        <v>35</v>
      </c>
      <c r="H45" s="10"/>
      <c r="I45" s="226" t="str">
        <f>IF([1]budget!$C$37=0," ",[1]budget!$C$37)</f>
        <v>gifts</v>
      </c>
      <c r="J45" s="227"/>
      <c r="K45" s="78">
        <f>IF([1]budget!$D$37=0," ",[1]budget!$D$37)</f>
        <v>25</v>
      </c>
      <c r="L45" s="10"/>
      <c r="M45" s="62" t="str">
        <f>IF([1]budget!$H$21=0," ",[1]budget!$H$21)</f>
        <v>other savings</v>
      </c>
      <c r="N45" s="84" t="str">
        <f>IF([1]budget!$I$21=0," ",[1]budget!$I$21)</f>
        <v xml:space="preserve"> </v>
      </c>
    </row>
    <row r="46" spans="1:14" ht="36.950000000000003" customHeight="1" x14ac:dyDescent="0.3">
      <c r="A46" s="226" t="str">
        <f>IF([1]budget!$C$14=0," ",[1]budget!$C$14)</f>
        <v>gym</v>
      </c>
      <c r="B46" s="227"/>
      <c r="C46" s="63">
        <f>IF([1]budget!D14=0," ",[1]budget!D14)</f>
        <v>15</v>
      </c>
      <c r="D46" s="10"/>
      <c r="E46" s="234" t="str">
        <f>IF([1]budget!$H$14=0," ",[1]budget!$H$14)</f>
        <v>amex</v>
      </c>
      <c r="F46" s="235"/>
      <c r="G46" s="73" t="str">
        <f>IF([1]budget!$I$14=0," ",[1]budget!$I$14)</f>
        <v xml:space="preserve"> </v>
      </c>
      <c r="H46" s="10"/>
      <c r="I46" s="226" t="str">
        <f>IF([1]budget!$C$38=0," ",[1]budget!$C$38)</f>
        <v>travel</v>
      </c>
      <c r="J46" s="227"/>
      <c r="K46" s="78">
        <f>IF([1]budget!$D$38=0," ",[1]budget!$D$38)</f>
        <v>60</v>
      </c>
      <c r="L46" s="10"/>
      <c r="M46" s="62" t="str">
        <f>IF([1]budget!$H$22=0," ",[1]budget!$H$22)</f>
        <v xml:space="preserve"> </v>
      </c>
      <c r="N46" s="84" t="str">
        <f>IF([1]budget!$I$22=0," ",[1]budget!$I$22)</f>
        <v xml:space="preserve"> </v>
      </c>
    </row>
    <row r="47" spans="1:14" ht="36.950000000000003" customHeight="1" x14ac:dyDescent="0.3">
      <c r="A47" s="252" t="s">
        <v>17</v>
      </c>
      <c r="B47" s="253"/>
      <c r="C47" s="65">
        <f>SUM(C43:C46)</f>
        <v>630</v>
      </c>
      <c r="D47" s="10"/>
      <c r="E47" s="254" t="s">
        <v>17</v>
      </c>
      <c r="F47" s="255"/>
      <c r="G47" s="74">
        <f>SUM(F39:F42)</f>
        <v>0</v>
      </c>
      <c r="H47" s="10"/>
      <c r="I47" s="252" t="s">
        <v>17</v>
      </c>
      <c r="J47" s="253"/>
      <c r="K47" s="79">
        <f>SUM(J39:J46)</f>
        <v>0</v>
      </c>
      <c r="L47" s="10"/>
      <c r="M47" s="64" t="s">
        <v>17</v>
      </c>
      <c r="N47" s="79">
        <f ca="1">SUM(N43:N50)</f>
        <v>150</v>
      </c>
    </row>
    <row r="48" spans="1:14" ht="36.950000000000003" customHeight="1" x14ac:dyDescent="0.3">
      <c r="A48" s="230" t="s">
        <v>40</v>
      </c>
      <c r="B48" s="231"/>
      <c r="C48" s="72">
        <f>[1]budget!$E$19</f>
        <v>630</v>
      </c>
      <c r="D48" s="10"/>
      <c r="E48" s="230" t="s">
        <v>40</v>
      </c>
      <c r="F48" s="231"/>
      <c r="G48" s="77">
        <f>[1]budget!$J$16</f>
        <v>285</v>
      </c>
      <c r="H48" s="10"/>
      <c r="I48" s="230" t="s">
        <v>40</v>
      </c>
      <c r="J48" s="231"/>
      <c r="K48" s="83">
        <f>[1]budget!$E$40</f>
        <v>160</v>
      </c>
      <c r="L48" s="10"/>
      <c r="M48" s="85" t="s">
        <v>40</v>
      </c>
      <c r="N48" s="86">
        <f>[1]budget!$J$24</f>
        <v>150</v>
      </c>
    </row>
    <row r="49" spans="1:14" ht="36.950000000000003" customHeight="1" x14ac:dyDescent="0.25">
      <c r="A49" s="232" t="s">
        <v>41</v>
      </c>
      <c r="B49" s="233"/>
      <c r="C49" s="69">
        <f>C48-C47</f>
        <v>0</v>
      </c>
      <c r="D49" s="12"/>
      <c r="E49" s="232" t="s">
        <v>41</v>
      </c>
      <c r="F49" s="233"/>
      <c r="G49" s="69">
        <f>G48-G47</f>
        <v>285</v>
      </c>
      <c r="H49" s="12"/>
      <c r="I49" s="232" t="s">
        <v>41</v>
      </c>
      <c r="J49" s="233"/>
      <c r="K49" s="81">
        <f>K48-K47</f>
        <v>160</v>
      </c>
      <c r="L49" s="12"/>
      <c r="M49" s="68" t="s">
        <v>41</v>
      </c>
      <c r="N49" s="81">
        <f ca="1">N48-N47</f>
        <v>0</v>
      </c>
    </row>
    <row r="50" spans="1:14" ht="36.950000000000003" customHeight="1" x14ac:dyDescent="0.25"/>
    <row r="51" spans="1:14" ht="36.950000000000003" customHeight="1" x14ac:dyDescent="0.25"/>
    <row r="52" spans="1:14" ht="36.950000000000003" customHeight="1" x14ac:dyDescent="0.25"/>
    <row r="53" spans="1:14" ht="36.950000000000003" customHeight="1" x14ac:dyDescent="0.25"/>
    <row r="54" spans="1:14" ht="36.950000000000003" customHeight="1" x14ac:dyDescent="0.25"/>
    <row r="55" spans="1:14" ht="36.950000000000003" customHeight="1" x14ac:dyDescent="0.25"/>
    <row r="56" spans="1:14" ht="36.950000000000003" customHeight="1" x14ac:dyDescent="0.25"/>
    <row r="57" spans="1:14" ht="36.950000000000003" customHeight="1" x14ac:dyDescent="0.25"/>
    <row r="58" spans="1:14" ht="36.950000000000003" customHeight="1" x14ac:dyDescent="0.25"/>
    <row r="59" spans="1:14" ht="36.950000000000003" customHeight="1" x14ac:dyDescent="0.25"/>
    <row r="60" spans="1:14" ht="36.950000000000003" customHeight="1" x14ac:dyDescent="0.25"/>
    <row r="61" spans="1:14" ht="36.950000000000003" customHeight="1" x14ac:dyDescent="0.25"/>
    <row r="62" spans="1:14" ht="36.950000000000003" customHeight="1" x14ac:dyDescent="0.25"/>
    <row r="63" spans="1:14" ht="36.950000000000003" customHeight="1" x14ac:dyDescent="0.25"/>
    <row r="64" spans="1:14" ht="36.950000000000003" customHeight="1" x14ac:dyDescent="0.25"/>
    <row r="65" ht="36.950000000000003" customHeight="1" x14ac:dyDescent="0.25"/>
    <row r="66" ht="36.950000000000003" customHeight="1" x14ac:dyDescent="0.25"/>
    <row r="67" ht="36.950000000000003" customHeight="1" x14ac:dyDescent="0.25"/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I3:K3"/>
    <mergeCell ref="L3:N3"/>
  </mergeCells>
  <conditionalFormatting sqref="H6:H36">
    <cfRule type="expression" dxfId="6" priority="1">
      <formula>"$H$3=0"</formula>
    </cfRule>
  </conditionalFormatting>
  <pageMargins left="0.7" right="0.7" top="0.75" bottom="0.75" header="0.3" footer="0.3"/>
  <pageSetup scale="37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59666-92CD-4C2E-B4E0-85FB3CF0ECE4}">
  <dimension ref="A1:N220"/>
  <sheetViews>
    <sheetView zoomScale="60" zoomScaleNormal="60" workbookViewId="0">
      <selection activeCell="N44" sqref="N44"/>
    </sheetView>
  </sheetViews>
  <sheetFormatPr defaultRowHeight="15" x14ac:dyDescent="0.25"/>
  <cols>
    <col min="1" max="1" width="15.7109375" customWidth="1"/>
    <col min="2" max="2" width="30.7109375" customWidth="1"/>
    <col min="3" max="11" width="15.7109375" customWidth="1"/>
    <col min="12" max="14" width="18.7109375" customWidth="1"/>
  </cols>
  <sheetData>
    <row r="1" spans="1:14" ht="80.099999999999994" customHeight="1" thickBot="1" x14ac:dyDescent="0.3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6.950000000000003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.950000000000003" customHeight="1" x14ac:dyDescent="0.25">
      <c r="A3" s="220" t="s">
        <v>35</v>
      </c>
      <c r="B3" s="220"/>
      <c r="C3" s="220"/>
      <c r="D3" s="221"/>
      <c r="E3" s="221"/>
      <c r="F3" s="221"/>
      <c r="G3" s="12"/>
      <c r="H3" s="220" t="s">
        <v>36</v>
      </c>
      <c r="I3" s="220"/>
      <c r="J3" s="220"/>
      <c r="K3" s="220"/>
      <c r="L3" s="222">
        <v>510</v>
      </c>
      <c r="M3" s="222"/>
      <c r="N3" s="222"/>
    </row>
    <row r="4" spans="1:14" ht="36.950000000000003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88" customFormat="1" ht="36.950000000000003" customHeight="1" thickBot="1" x14ac:dyDescent="0.35">
      <c r="A5" s="89" t="s">
        <v>47</v>
      </c>
      <c r="B5" s="182" t="str">
        <f>IF([1]budget!B21=0, "", [1]budget!B21)</f>
        <v>variable expenses</v>
      </c>
      <c r="C5" s="183" t="str">
        <f>IF([1]budget!B22=0, "", [1]budget!B22)</f>
        <v/>
      </c>
      <c r="D5" s="184" t="str">
        <f>IF([1]budget!B23=0, "", [1]budget!B23)</f>
        <v/>
      </c>
      <c r="E5" s="183" t="str">
        <f>IF([1]budget!B24=0, "", [1]budget!B24)</f>
        <v/>
      </c>
      <c r="F5" s="184" t="str">
        <f>IF([1]budget!B25=0, "", [1]budget!B25)</f>
        <v/>
      </c>
      <c r="G5" s="183" t="str">
        <f>IF([1]budget!B26=0, "", [1]budget!B26)</f>
        <v/>
      </c>
      <c r="H5" s="185" t="str">
        <f>IF([1]budget!B27=0, "", [1]budget!B27)</f>
        <v/>
      </c>
      <c r="I5" s="186" t="str">
        <f>IF([1]budget!B28=0, "", [1]budget!B28)</f>
        <v/>
      </c>
      <c r="J5" s="185" t="str">
        <f>IF([1]budget!B29=0, "", [1]budget!B29)</f>
        <v/>
      </c>
      <c r="K5" s="186" t="str">
        <f>IF([1]budget!B30=0, "", [1]budget!B30)</f>
        <v/>
      </c>
      <c r="L5" s="182" t="s">
        <v>17</v>
      </c>
      <c r="M5" s="182" t="s">
        <v>19</v>
      </c>
      <c r="N5" s="187" t="s">
        <v>34</v>
      </c>
    </row>
    <row r="6" spans="1:14" ht="36.950000000000003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6.950000000000003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6.950000000000003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6.950000000000003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6.950000000000003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6.950000000000003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6.950000000000003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6.950000000000003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6.950000000000003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6.950000000000003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6.950000000000003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6.950000000000003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6.950000000000003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6.950000000000003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6.950000000000003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6.950000000000003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6.950000000000003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6.950000000000003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6.950000000000003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6.950000000000003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6.950000000000003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6.950000000000003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6.950000000000003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6.950000000000003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6.950000000000003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6.950000000000003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6.950000000000003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6.950000000000003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6.950000000000003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6.950000000000003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6.950000000000003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6.950000000000003" customHeight="1" x14ac:dyDescent="0.25">
      <c r="A37" s="36" t="s">
        <v>33</v>
      </c>
      <c r="B37" s="24" t="str">
        <f>IF(SUM(B6:B36)=0,"",SUM(B6:B36))</f>
        <v/>
      </c>
      <c r="C37" s="25" t="str">
        <f>IF(SUM(C6:C36)=0,"",SUM(C6:C36))</f>
        <v/>
      </c>
      <c r="D37" s="26" t="str">
        <f t="shared" ref="D37:K37" si="2">IF(SUM(D6:D36)=0,"",SUM(D6:D36))</f>
        <v/>
      </c>
      <c r="E37" s="25" t="str">
        <f t="shared" si="2"/>
        <v/>
      </c>
      <c r="F37" s="26" t="str">
        <f t="shared" si="2"/>
        <v/>
      </c>
      <c r="G37" s="25" t="str">
        <f t="shared" si="2"/>
        <v/>
      </c>
      <c r="H37" s="27" t="str">
        <f t="shared" si="2"/>
        <v/>
      </c>
      <c r="I37" s="25" t="str">
        <f t="shared" si="2"/>
        <v/>
      </c>
      <c r="J37" s="27" t="str">
        <f t="shared" si="2"/>
        <v/>
      </c>
      <c r="K37" s="25" t="str">
        <f t="shared" si="2"/>
        <v/>
      </c>
      <c r="L37" s="29" t="str">
        <f>IF(SUM(L6:L36)=0,"",SUM(L6:L36))</f>
        <v/>
      </c>
      <c r="M37" s="30"/>
      <c r="N37" s="37"/>
    </row>
    <row r="38" spans="1:14" ht="36.950000000000003" customHeight="1" x14ac:dyDescent="0.25">
      <c r="A38" s="49" t="s">
        <v>40</v>
      </c>
      <c r="B38" s="50">
        <f>[1]budget!C21</f>
        <v>0</v>
      </c>
      <c r="C38" s="135" t="str">
        <f>[1]budget!C22</f>
        <v>groceries</v>
      </c>
      <c r="D38" s="50" t="str">
        <f>[1]budget!C23</f>
        <v>electricity</v>
      </c>
      <c r="E38" s="135" t="str">
        <f>[1]budget!C24</f>
        <v>gas</v>
      </c>
      <c r="F38" s="50" t="str">
        <f>[1]budget!C25</f>
        <v>parking</v>
      </c>
      <c r="G38" s="135" t="str">
        <f>[1]budget!C26</f>
        <v>dining out</v>
      </c>
      <c r="H38" s="50" t="str">
        <f>[1]budget!C27</f>
        <v>charity</v>
      </c>
      <c r="I38" s="135" t="str">
        <f>[1]budget!C28</f>
        <v>misc.</v>
      </c>
      <c r="J38" s="50">
        <f>[1]budget!C29</f>
        <v>0</v>
      </c>
      <c r="K38" s="135">
        <f>[1]budget!C30</f>
        <v>0</v>
      </c>
      <c r="L38" s="50">
        <f t="shared" ref="L38" si="3">SUM(B38:K38)</f>
        <v>0</v>
      </c>
      <c r="M38" s="136"/>
      <c r="N38" s="55"/>
    </row>
    <row r="39" spans="1:14" ht="36.950000000000003" customHeight="1" x14ac:dyDescent="0.25">
      <c r="A39" s="49" t="s">
        <v>39</v>
      </c>
      <c r="B39" s="50">
        <f>B38-SUM(B6:B36)</f>
        <v>0</v>
      </c>
      <c r="C39" s="51"/>
      <c r="D39" s="52"/>
      <c r="E39" s="51"/>
      <c r="F39" s="52"/>
      <c r="G39" s="51"/>
      <c r="H39" s="53"/>
      <c r="I39" s="51"/>
      <c r="J39" s="53"/>
      <c r="K39" s="51"/>
      <c r="L39" s="53"/>
      <c r="M39" s="54"/>
      <c r="N39" s="55"/>
    </row>
    <row r="40" spans="1:14" ht="36.950000000000003" customHeight="1" x14ac:dyDescent="0.25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6.950000000000003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6.950000000000003" customHeight="1" thickBot="1" x14ac:dyDescent="0.35">
      <c r="A42" s="236" t="s">
        <v>15</v>
      </c>
      <c r="B42" s="237"/>
      <c r="C42" s="238"/>
      <c r="D42" s="1"/>
      <c r="E42" s="236" t="s">
        <v>24</v>
      </c>
      <c r="F42" s="237"/>
      <c r="G42" s="238"/>
      <c r="H42" s="1"/>
      <c r="I42" s="236" t="s">
        <v>18</v>
      </c>
      <c r="J42" s="237"/>
      <c r="K42" s="238"/>
      <c r="L42" s="1"/>
      <c r="M42" s="236" t="s">
        <v>30</v>
      </c>
      <c r="N42" s="238"/>
    </row>
    <row r="43" spans="1:14" ht="36.950000000000003" customHeight="1" thickTop="1" x14ac:dyDescent="0.3">
      <c r="A43" s="226" t="str">
        <f>IF([1]budget!$C$11=0," ",[1]budget!$C$11)</f>
        <v>rent</v>
      </c>
      <c r="B43" s="227"/>
      <c r="C43" s="63">
        <f>IF([1]budget!$D$11=0," ",[1]budget!$D$11)</f>
        <v>500</v>
      </c>
      <c r="D43" s="10"/>
      <c r="E43" s="234" t="str">
        <f>IF([1]budget!$H$11=0," ",[1]budget!$H$11)</f>
        <v>student loan</v>
      </c>
      <c r="F43" s="235"/>
      <c r="G43" s="73">
        <f>IF([1]budget!$I$11=0," ",[1]budget!$I$11)</f>
        <v>75</v>
      </c>
      <c r="H43" s="10"/>
      <c r="I43" s="226" t="str">
        <f>IF([1]budget!$C$35=0," ",[1]budget!$C$35)</f>
        <v>car repairs</v>
      </c>
      <c r="J43" s="227"/>
      <c r="K43" s="78">
        <f>IF([1]budget!$D$35=0," ",[1]budget!$D$35)</f>
        <v>50</v>
      </c>
      <c r="L43" s="10"/>
      <c r="M43" s="62" t="str">
        <f>IF([1]budget!$H$19=0," ",[1]budget!$H$19)</f>
        <v>emergency fund</v>
      </c>
      <c r="N43" s="84">
        <f>IF([1]budget!$I$19=0," ",[1]budget!$I$19)</f>
        <v>100</v>
      </c>
    </row>
    <row r="44" spans="1:14" ht="36.950000000000003" customHeight="1" x14ac:dyDescent="0.3">
      <c r="A44" s="226" t="str">
        <f>IF([1]budget!$C$12=0," ",[1]budget!$C$12)</f>
        <v>cell phone</v>
      </c>
      <c r="B44" s="227"/>
      <c r="C44" s="63">
        <f>IF([1]budget!D12=0," ",[1]budget!D12)</f>
        <v>60</v>
      </c>
      <c r="D44" s="10"/>
      <c r="E44" s="234" t="str">
        <f>IF([1]budget!$H$12=0," ",[1]budget!$H$12)</f>
        <v>car payment</v>
      </c>
      <c r="F44" s="235"/>
      <c r="G44" s="73">
        <f>IF([1]budget!$I$12=0," ",[1]budget!$I$12)</f>
        <v>175</v>
      </c>
      <c r="H44" s="10"/>
      <c r="I44" s="226" t="str">
        <f>IF([1]budget!$C$36=0," ",[1]budget!$C$36)</f>
        <v xml:space="preserve">medical </v>
      </c>
      <c r="J44" s="227"/>
      <c r="K44" s="78">
        <f>IF([1]budget!$D$36=0," ",[1]budget!$D$36)</f>
        <v>25</v>
      </c>
      <c r="L44" s="10"/>
      <c r="M44" s="62" t="str">
        <f>IF([1]budget!$H$20=0," ",[1]budget!$H$20)</f>
        <v>retirement</v>
      </c>
      <c r="N44" s="84">
        <f>IF([1]budget!$I$20=0," ",[1]budget!$I$20)</f>
        <v>50</v>
      </c>
    </row>
    <row r="45" spans="1:14" ht="36.950000000000003" customHeight="1" x14ac:dyDescent="0.3">
      <c r="A45" s="226" t="str">
        <f>IF([1]budget!$C$13=0," ",[1]budget!$C$13)</f>
        <v>car inusrance</v>
      </c>
      <c r="B45" s="227"/>
      <c r="C45" s="63">
        <f>IF([1]budget!D13=0," ",[1]budget!D13)</f>
        <v>55</v>
      </c>
      <c r="D45" s="10"/>
      <c r="E45" s="234" t="str">
        <f>IF([1]budget!$H$13=0," ",[1]budget!$H$13)</f>
        <v>visa</v>
      </c>
      <c r="F45" s="235"/>
      <c r="G45" s="73">
        <f>IF([1]budget!$I$13=0," ",[1]budget!$I$13)</f>
        <v>35</v>
      </c>
      <c r="H45" s="10"/>
      <c r="I45" s="226" t="str">
        <f>IF([1]budget!$C$37=0," ",[1]budget!$C$37)</f>
        <v>gifts</v>
      </c>
      <c r="J45" s="227"/>
      <c r="K45" s="78">
        <f>IF([1]budget!$D$37=0," ",[1]budget!$D$37)</f>
        <v>25</v>
      </c>
      <c r="L45" s="10"/>
      <c r="M45" s="62" t="str">
        <f>IF([1]budget!$H$21=0," ",[1]budget!$H$21)</f>
        <v>other savings</v>
      </c>
      <c r="N45" s="84" t="str">
        <f>IF([1]budget!$I$21=0," ",[1]budget!$I$21)</f>
        <v xml:space="preserve"> </v>
      </c>
    </row>
    <row r="46" spans="1:14" ht="36.950000000000003" customHeight="1" x14ac:dyDescent="0.3">
      <c r="A46" s="226" t="str">
        <f>IF([1]budget!$C$14=0," ",[1]budget!$C$14)</f>
        <v>gym</v>
      </c>
      <c r="B46" s="227"/>
      <c r="C46" s="63">
        <f>IF([1]budget!D14=0," ",[1]budget!D14)</f>
        <v>15</v>
      </c>
      <c r="D46" s="10"/>
      <c r="E46" s="234" t="str">
        <f>IF([1]budget!$H$14=0," ",[1]budget!$H$14)</f>
        <v>amex</v>
      </c>
      <c r="F46" s="235"/>
      <c r="G46" s="73" t="str">
        <f>IF([1]budget!$I$14=0," ",[1]budget!$I$14)</f>
        <v xml:space="preserve"> </v>
      </c>
      <c r="H46" s="10"/>
      <c r="I46" s="226" t="str">
        <f>IF([1]budget!$C$38=0," ",[1]budget!$C$38)</f>
        <v>travel</v>
      </c>
      <c r="J46" s="227"/>
      <c r="K46" s="78">
        <f>IF([1]budget!$D$38=0," ",[1]budget!$D$38)</f>
        <v>60</v>
      </c>
      <c r="L46" s="10"/>
      <c r="M46" s="62" t="str">
        <f>IF([1]budget!$H$22=0," ",[1]budget!$H$22)</f>
        <v xml:space="preserve"> </v>
      </c>
      <c r="N46" s="84" t="str">
        <f>IF([1]budget!$I$22=0," ",[1]budget!$I$22)</f>
        <v xml:space="preserve"> </v>
      </c>
    </row>
    <row r="47" spans="1:14" ht="36.950000000000003" customHeight="1" x14ac:dyDescent="0.3">
      <c r="A47" s="228" t="s">
        <v>17</v>
      </c>
      <c r="B47" s="229"/>
      <c r="C47" s="71">
        <f>SUM(C43:C46)</f>
        <v>630</v>
      </c>
      <c r="D47" s="10"/>
      <c r="E47" s="232" t="s">
        <v>17</v>
      </c>
      <c r="F47" s="233"/>
      <c r="G47" s="76">
        <f>SUM(F39:F42)</f>
        <v>0</v>
      </c>
      <c r="H47" s="10"/>
      <c r="I47" s="228" t="s">
        <v>17</v>
      </c>
      <c r="J47" s="229"/>
      <c r="K47" s="82">
        <f>SUM(J39:J46)</f>
        <v>0</v>
      </c>
      <c r="L47" s="10"/>
      <c r="M47" s="70" t="s">
        <v>17</v>
      </c>
      <c r="N47" s="82">
        <f ca="1">SUM(N43:N50)</f>
        <v>150</v>
      </c>
    </row>
    <row r="48" spans="1:14" ht="36.950000000000003" customHeight="1" x14ac:dyDescent="0.3">
      <c r="A48" s="230" t="s">
        <v>40</v>
      </c>
      <c r="B48" s="231"/>
      <c r="C48" s="72">
        <f>[1]budget!$E$19</f>
        <v>630</v>
      </c>
      <c r="D48" s="10"/>
      <c r="E48" s="230" t="s">
        <v>40</v>
      </c>
      <c r="F48" s="231"/>
      <c r="G48" s="77">
        <f>[1]budget!$J$16</f>
        <v>285</v>
      </c>
      <c r="H48" s="10"/>
      <c r="I48" s="254" t="s">
        <v>40</v>
      </c>
      <c r="J48" s="255"/>
      <c r="K48" s="80">
        <f>[1]budget!$E$40</f>
        <v>160</v>
      </c>
      <c r="L48" s="10"/>
      <c r="M48" s="85" t="s">
        <v>40</v>
      </c>
      <c r="N48" s="86">
        <f>[1]budget!$J$24</f>
        <v>150</v>
      </c>
    </row>
    <row r="49" spans="1:14" ht="36.950000000000003" customHeight="1" x14ac:dyDescent="0.25">
      <c r="A49" s="232" t="s">
        <v>41</v>
      </c>
      <c r="B49" s="233"/>
      <c r="C49" s="69">
        <f>C48-C47</f>
        <v>0</v>
      </c>
      <c r="D49" s="12"/>
      <c r="E49" s="232" t="s">
        <v>41</v>
      </c>
      <c r="F49" s="233"/>
      <c r="G49" s="69">
        <f>G48-G47</f>
        <v>285</v>
      </c>
      <c r="H49" s="12"/>
      <c r="I49" s="232" t="s">
        <v>41</v>
      </c>
      <c r="J49" s="233"/>
      <c r="K49" s="81">
        <f>K48-K47</f>
        <v>160</v>
      </c>
      <c r="L49" s="12"/>
      <c r="M49" s="68" t="s">
        <v>41</v>
      </c>
      <c r="N49" s="81">
        <f ca="1">N48-N47</f>
        <v>0</v>
      </c>
    </row>
    <row r="50" spans="1:14" ht="36.950000000000003" customHeight="1" x14ac:dyDescent="0.25"/>
    <row r="51" spans="1:14" ht="36.950000000000003" customHeight="1" x14ac:dyDescent="0.25"/>
    <row r="52" spans="1:14" ht="36.950000000000003" customHeight="1" x14ac:dyDescent="0.25"/>
    <row r="53" spans="1:14" ht="36.950000000000003" customHeight="1" x14ac:dyDescent="0.25"/>
    <row r="54" spans="1:14" ht="36.950000000000003" customHeight="1" x14ac:dyDescent="0.25"/>
    <row r="55" spans="1:14" ht="36.950000000000003" customHeight="1" x14ac:dyDescent="0.25"/>
    <row r="56" spans="1:14" ht="36.950000000000003" customHeight="1" x14ac:dyDescent="0.25"/>
    <row r="57" spans="1:14" ht="36.950000000000003" customHeight="1" x14ac:dyDescent="0.25"/>
    <row r="58" spans="1:14" ht="36.950000000000003" customHeight="1" x14ac:dyDescent="0.25"/>
    <row r="59" spans="1:14" ht="36.950000000000003" customHeight="1" x14ac:dyDescent="0.25"/>
    <row r="60" spans="1:14" ht="36.950000000000003" customHeight="1" x14ac:dyDescent="0.25"/>
    <row r="61" spans="1:14" ht="36.950000000000003" customHeight="1" x14ac:dyDescent="0.25"/>
    <row r="62" spans="1:14" ht="36.950000000000003" customHeight="1" x14ac:dyDescent="0.25"/>
    <row r="63" spans="1:14" ht="36.950000000000003" customHeight="1" x14ac:dyDescent="0.25"/>
    <row r="64" spans="1:14" ht="36.950000000000003" customHeight="1" x14ac:dyDescent="0.25"/>
    <row r="65" ht="36.950000000000003" customHeight="1" x14ac:dyDescent="0.25"/>
    <row r="66" ht="36.950000000000003" customHeight="1" x14ac:dyDescent="0.25"/>
    <row r="67" ht="36.950000000000003" customHeight="1" x14ac:dyDescent="0.25"/>
    <row r="68" ht="36.950000000000003" customHeight="1" x14ac:dyDescent="0.25"/>
    <row r="69" ht="36.950000000000003" customHeight="1" x14ac:dyDescent="0.25"/>
    <row r="70" ht="36.950000000000003" customHeight="1" x14ac:dyDescent="0.25"/>
    <row r="71" ht="36.950000000000003" customHeight="1" x14ac:dyDescent="0.25"/>
    <row r="72" ht="36.950000000000003" customHeight="1" x14ac:dyDescent="0.25"/>
    <row r="73" ht="36.950000000000003" customHeight="1" x14ac:dyDescent="0.25"/>
    <row r="74" ht="36.950000000000003" customHeight="1" x14ac:dyDescent="0.25"/>
    <row r="75" ht="36.950000000000003" customHeight="1" x14ac:dyDescent="0.25"/>
    <row r="76" ht="36.950000000000003" customHeight="1" x14ac:dyDescent="0.25"/>
    <row r="77" ht="36.950000000000003" customHeight="1" x14ac:dyDescent="0.25"/>
    <row r="78" ht="36.950000000000003" customHeight="1" x14ac:dyDescent="0.25"/>
    <row r="79" ht="36.950000000000003" customHeight="1" x14ac:dyDescent="0.25"/>
    <row r="80" ht="36.950000000000003" customHeight="1" x14ac:dyDescent="0.25"/>
    <row r="81" ht="36.950000000000003" customHeight="1" x14ac:dyDescent="0.25"/>
    <row r="82" ht="36.950000000000003" customHeight="1" x14ac:dyDescent="0.25"/>
    <row r="83" ht="36.950000000000003" customHeight="1" x14ac:dyDescent="0.25"/>
    <row r="84" ht="36.950000000000003" customHeight="1" x14ac:dyDescent="0.25"/>
    <row r="85" ht="36.950000000000003" customHeight="1" x14ac:dyDescent="0.25"/>
    <row r="86" ht="36.950000000000003" customHeight="1" x14ac:dyDescent="0.25"/>
    <row r="87" ht="36.950000000000003" customHeight="1" x14ac:dyDescent="0.25"/>
    <row r="88" ht="36.950000000000003" customHeight="1" x14ac:dyDescent="0.25"/>
    <row r="89" ht="36.950000000000003" customHeight="1" x14ac:dyDescent="0.25"/>
    <row r="90" ht="36.950000000000003" customHeight="1" x14ac:dyDescent="0.25"/>
    <row r="91" ht="36.950000000000003" customHeight="1" x14ac:dyDescent="0.25"/>
    <row r="92" ht="36.950000000000003" customHeight="1" x14ac:dyDescent="0.25"/>
    <row r="93" ht="36.950000000000003" customHeight="1" x14ac:dyDescent="0.25"/>
    <row r="94" ht="36.950000000000003" customHeight="1" x14ac:dyDescent="0.25"/>
    <row r="95" ht="36.950000000000003" customHeight="1" x14ac:dyDescent="0.25"/>
    <row r="96" ht="36.950000000000003" customHeight="1" x14ac:dyDescent="0.25"/>
    <row r="97" ht="36.950000000000003" customHeight="1" x14ac:dyDescent="0.25"/>
    <row r="98" ht="36.950000000000003" customHeight="1" x14ac:dyDescent="0.25"/>
    <row r="99" ht="36.950000000000003" customHeight="1" x14ac:dyDescent="0.25"/>
    <row r="100" ht="36.950000000000003" customHeight="1" x14ac:dyDescent="0.25"/>
    <row r="101" ht="36.950000000000003" customHeight="1" x14ac:dyDescent="0.25"/>
    <row r="102" ht="36.950000000000003" customHeight="1" x14ac:dyDescent="0.25"/>
    <row r="103" ht="36.950000000000003" customHeight="1" x14ac:dyDescent="0.25"/>
    <row r="104" ht="36.950000000000003" customHeight="1" x14ac:dyDescent="0.25"/>
    <row r="105" ht="36.950000000000003" customHeight="1" x14ac:dyDescent="0.25"/>
    <row r="106" ht="36.950000000000003" customHeight="1" x14ac:dyDescent="0.25"/>
    <row r="107" ht="36.950000000000003" customHeight="1" x14ac:dyDescent="0.25"/>
    <row r="108" ht="36.950000000000003" customHeight="1" x14ac:dyDescent="0.25"/>
    <row r="109" ht="36.950000000000003" customHeight="1" x14ac:dyDescent="0.25"/>
    <row r="110" ht="36.950000000000003" customHeight="1" x14ac:dyDescent="0.25"/>
    <row r="111" ht="36.950000000000003" customHeight="1" x14ac:dyDescent="0.25"/>
    <row r="112" ht="36.950000000000003" customHeight="1" x14ac:dyDescent="0.25"/>
    <row r="113" ht="36.950000000000003" customHeight="1" x14ac:dyDescent="0.25"/>
    <row r="114" ht="36.950000000000003" customHeight="1" x14ac:dyDescent="0.25"/>
    <row r="115" ht="36.950000000000003" customHeight="1" x14ac:dyDescent="0.25"/>
    <row r="116" ht="36.950000000000003" customHeight="1" x14ac:dyDescent="0.25"/>
    <row r="117" ht="36.950000000000003" customHeight="1" x14ac:dyDescent="0.25"/>
    <row r="118" ht="36.950000000000003" customHeight="1" x14ac:dyDescent="0.25"/>
    <row r="119" ht="36.950000000000003" customHeight="1" x14ac:dyDescent="0.25"/>
    <row r="120" ht="36.950000000000003" customHeight="1" x14ac:dyDescent="0.25"/>
    <row r="121" ht="36.950000000000003" customHeight="1" x14ac:dyDescent="0.25"/>
    <row r="122" ht="36.950000000000003" customHeight="1" x14ac:dyDescent="0.25"/>
    <row r="123" ht="36.950000000000003" customHeight="1" x14ac:dyDescent="0.25"/>
    <row r="124" ht="36.950000000000003" customHeight="1" x14ac:dyDescent="0.25"/>
    <row r="125" ht="36.950000000000003" customHeight="1" x14ac:dyDescent="0.25"/>
    <row r="126" ht="36.950000000000003" customHeight="1" x14ac:dyDescent="0.25"/>
    <row r="127" ht="36.950000000000003" customHeight="1" x14ac:dyDescent="0.25"/>
    <row r="128" ht="36.950000000000003" customHeight="1" x14ac:dyDescent="0.25"/>
    <row r="129" ht="36.950000000000003" customHeight="1" x14ac:dyDescent="0.25"/>
    <row r="130" ht="36.950000000000003" customHeight="1" x14ac:dyDescent="0.25"/>
    <row r="131" ht="36.950000000000003" customHeight="1" x14ac:dyDescent="0.25"/>
    <row r="132" ht="36.950000000000003" customHeight="1" x14ac:dyDescent="0.25"/>
    <row r="133" ht="36.950000000000003" customHeight="1" x14ac:dyDescent="0.25"/>
    <row r="134" ht="36.950000000000003" customHeight="1" x14ac:dyDescent="0.25"/>
    <row r="135" ht="36.950000000000003" customHeight="1" x14ac:dyDescent="0.25"/>
    <row r="136" ht="36.950000000000003" customHeight="1" x14ac:dyDescent="0.25"/>
    <row r="137" ht="36.950000000000003" customHeight="1" x14ac:dyDescent="0.25"/>
    <row r="138" ht="36.950000000000003" customHeight="1" x14ac:dyDescent="0.25"/>
    <row r="139" ht="36.950000000000003" customHeight="1" x14ac:dyDescent="0.25"/>
    <row r="140" ht="36.950000000000003" customHeight="1" x14ac:dyDescent="0.25"/>
    <row r="141" ht="36.950000000000003" customHeight="1" x14ac:dyDescent="0.25"/>
    <row r="142" ht="36.950000000000003" customHeight="1" x14ac:dyDescent="0.25"/>
    <row r="143" ht="36.950000000000003" customHeight="1" x14ac:dyDescent="0.25"/>
    <row r="144" ht="36.950000000000003" customHeight="1" x14ac:dyDescent="0.25"/>
    <row r="145" ht="36.950000000000003" customHeight="1" x14ac:dyDescent="0.25"/>
    <row r="146" ht="36.950000000000003" customHeight="1" x14ac:dyDescent="0.25"/>
    <row r="147" ht="36.950000000000003" customHeight="1" x14ac:dyDescent="0.25"/>
    <row r="148" ht="36.950000000000003" customHeight="1" x14ac:dyDescent="0.25"/>
    <row r="149" ht="36.950000000000003" customHeight="1" x14ac:dyDescent="0.25"/>
    <row r="150" ht="36.950000000000003" customHeight="1" x14ac:dyDescent="0.25"/>
    <row r="151" ht="36.950000000000003" customHeight="1" x14ac:dyDescent="0.25"/>
    <row r="152" ht="36.950000000000003" customHeight="1" x14ac:dyDescent="0.25"/>
    <row r="153" ht="36.950000000000003" customHeight="1" x14ac:dyDescent="0.25"/>
    <row r="154" ht="36.950000000000003" customHeight="1" x14ac:dyDescent="0.25"/>
    <row r="155" ht="36.950000000000003" customHeight="1" x14ac:dyDescent="0.25"/>
    <row r="156" ht="36.950000000000003" customHeight="1" x14ac:dyDescent="0.25"/>
    <row r="157" ht="36.950000000000003" customHeight="1" x14ac:dyDescent="0.25"/>
    <row r="158" ht="36.950000000000003" customHeight="1" x14ac:dyDescent="0.25"/>
    <row r="159" ht="36.950000000000003" customHeight="1" x14ac:dyDescent="0.25"/>
    <row r="160" ht="36.950000000000003" customHeight="1" x14ac:dyDescent="0.25"/>
    <row r="161" ht="36.950000000000003" customHeight="1" x14ac:dyDescent="0.25"/>
    <row r="162" ht="36.950000000000003" customHeight="1" x14ac:dyDescent="0.25"/>
    <row r="163" ht="36.950000000000003" customHeight="1" x14ac:dyDescent="0.25"/>
    <row r="164" ht="36.950000000000003" customHeight="1" x14ac:dyDescent="0.25"/>
    <row r="165" ht="36.950000000000003" customHeight="1" x14ac:dyDescent="0.25"/>
    <row r="166" ht="36.950000000000003" customHeight="1" x14ac:dyDescent="0.25"/>
    <row r="167" ht="36.950000000000003" customHeight="1" x14ac:dyDescent="0.25"/>
    <row r="168" ht="36.950000000000003" customHeight="1" x14ac:dyDescent="0.25"/>
    <row r="169" ht="36.950000000000003" customHeight="1" x14ac:dyDescent="0.25"/>
    <row r="170" ht="36.950000000000003" customHeight="1" x14ac:dyDescent="0.25"/>
    <row r="171" ht="36.950000000000003" customHeight="1" x14ac:dyDescent="0.25"/>
    <row r="172" ht="36.950000000000003" customHeight="1" x14ac:dyDescent="0.25"/>
    <row r="173" ht="36.950000000000003" customHeight="1" x14ac:dyDescent="0.25"/>
    <row r="174" ht="36.950000000000003" customHeight="1" x14ac:dyDescent="0.25"/>
    <row r="175" ht="36.950000000000003" customHeight="1" x14ac:dyDescent="0.25"/>
    <row r="176" ht="36.950000000000003" customHeight="1" x14ac:dyDescent="0.25"/>
    <row r="177" ht="36.950000000000003" customHeight="1" x14ac:dyDescent="0.25"/>
    <row r="178" ht="36.950000000000003" customHeight="1" x14ac:dyDescent="0.25"/>
    <row r="179" ht="36.950000000000003" customHeight="1" x14ac:dyDescent="0.25"/>
    <row r="180" ht="36.950000000000003" customHeight="1" x14ac:dyDescent="0.25"/>
    <row r="181" ht="36.950000000000003" customHeight="1" x14ac:dyDescent="0.25"/>
    <row r="182" ht="36.950000000000003" customHeight="1" x14ac:dyDescent="0.25"/>
    <row r="183" ht="36.950000000000003" customHeight="1" x14ac:dyDescent="0.25"/>
    <row r="184" ht="36.950000000000003" customHeight="1" x14ac:dyDescent="0.25"/>
    <row r="185" ht="36.950000000000003" customHeight="1" x14ac:dyDescent="0.25"/>
    <row r="186" ht="36.950000000000003" customHeight="1" x14ac:dyDescent="0.25"/>
    <row r="187" ht="36.950000000000003" customHeight="1" x14ac:dyDescent="0.25"/>
    <row r="188" ht="36.950000000000003" customHeight="1" x14ac:dyDescent="0.25"/>
    <row r="189" ht="36.950000000000003" customHeight="1" x14ac:dyDescent="0.25"/>
    <row r="190" ht="36.950000000000003" customHeight="1" x14ac:dyDescent="0.25"/>
    <row r="191" ht="36.950000000000003" customHeight="1" x14ac:dyDescent="0.25"/>
    <row r="192" ht="36.950000000000003" customHeight="1" x14ac:dyDescent="0.25"/>
    <row r="193" ht="36.950000000000003" customHeight="1" x14ac:dyDescent="0.25"/>
    <row r="194" ht="36.950000000000003" customHeight="1" x14ac:dyDescent="0.25"/>
    <row r="195" ht="36.950000000000003" customHeight="1" x14ac:dyDescent="0.25"/>
    <row r="196" ht="36.950000000000003" customHeight="1" x14ac:dyDescent="0.25"/>
    <row r="197" ht="36.950000000000003" customHeight="1" x14ac:dyDescent="0.25"/>
    <row r="198" ht="36.950000000000003" customHeight="1" x14ac:dyDescent="0.25"/>
    <row r="199" ht="36.950000000000003" customHeight="1" x14ac:dyDescent="0.25"/>
    <row r="200" ht="36.950000000000003" customHeight="1" x14ac:dyDescent="0.25"/>
    <row r="201" ht="36.950000000000003" customHeight="1" x14ac:dyDescent="0.25"/>
    <row r="202" ht="36.950000000000003" customHeight="1" x14ac:dyDescent="0.25"/>
    <row r="203" ht="36.950000000000003" customHeight="1" x14ac:dyDescent="0.25"/>
    <row r="204" ht="36.950000000000003" customHeight="1" x14ac:dyDescent="0.25"/>
    <row r="205" ht="36.950000000000003" customHeight="1" x14ac:dyDescent="0.25"/>
    <row r="206" ht="36.950000000000003" customHeight="1" x14ac:dyDescent="0.25"/>
    <row r="207" ht="36.950000000000003" customHeight="1" x14ac:dyDescent="0.25"/>
    <row r="208" ht="36.950000000000003" customHeight="1" x14ac:dyDescent="0.25"/>
    <row r="209" ht="36.950000000000003" customHeight="1" x14ac:dyDescent="0.25"/>
    <row r="210" ht="36.950000000000003" customHeight="1" x14ac:dyDescent="0.25"/>
    <row r="211" ht="36.950000000000003" customHeight="1" x14ac:dyDescent="0.25"/>
    <row r="212" ht="36.950000000000003" customHeight="1" x14ac:dyDescent="0.25"/>
    <row r="213" ht="36.950000000000003" customHeight="1" x14ac:dyDescent="0.25"/>
    <row r="214" ht="36.950000000000003" customHeight="1" x14ac:dyDescent="0.25"/>
    <row r="215" ht="36.950000000000003" customHeight="1" x14ac:dyDescent="0.25"/>
    <row r="216" ht="36.950000000000003" customHeight="1" x14ac:dyDescent="0.25"/>
    <row r="217" ht="36.950000000000003" customHeight="1" x14ac:dyDescent="0.25"/>
    <row r="218" ht="36.950000000000003" customHeight="1" x14ac:dyDescent="0.25"/>
    <row r="219" ht="36.950000000000003" customHeight="1" x14ac:dyDescent="0.25"/>
    <row r="220" ht="36.950000000000003" customHeight="1" x14ac:dyDescent="0.25"/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L3:N3"/>
    <mergeCell ref="H3:K3"/>
  </mergeCells>
  <conditionalFormatting sqref="H6:H36">
    <cfRule type="expression" dxfId="5" priority="1">
      <formula>"$H$3=0"</formula>
    </cfRule>
  </conditionalFormatting>
  <pageMargins left="0.7" right="0.7" top="0.75" bottom="0.75" header="0.3" footer="0.3"/>
  <pageSetup scale="3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CE176-534E-459F-B57E-6723A8981AE1}">
  <dimension ref="A1:N49"/>
  <sheetViews>
    <sheetView zoomScale="73" zoomScaleNormal="73" workbookViewId="0">
      <selection activeCell="A5" sqref="A5:XFD5"/>
    </sheetView>
  </sheetViews>
  <sheetFormatPr defaultRowHeight="15" x14ac:dyDescent="0.25"/>
  <cols>
    <col min="1" max="1" width="15.7109375" customWidth="1"/>
    <col min="2" max="2" width="30.7109375" customWidth="1"/>
    <col min="3" max="11" width="15.7109375" customWidth="1"/>
    <col min="12" max="14" width="18.7109375" customWidth="1"/>
  </cols>
  <sheetData>
    <row r="1" spans="1:14" ht="80.099999999999994" customHeight="1" thickBot="1" x14ac:dyDescent="0.3">
      <c r="A1" s="223" t="s">
        <v>37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36.950000000000003" customHeight="1" thickTop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6.950000000000003" customHeight="1" x14ac:dyDescent="0.25">
      <c r="A3" s="220" t="s">
        <v>35</v>
      </c>
      <c r="B3" s="220"/>
      <c r="C3" s="220"/>
      <c r="D3" s="221"/>
      <c r="E3" s="221"/>
      <c r="F3" s="221"/>
      <c r="G3" s="12"/>
      <c r="H3" s="220" t="s">
        <v>36</v>
      </c>
      <c r="I3" s="220"/>
      <c r="J3" s="220"/>
      <c r="K3" s="220"/>
      <c r="L3" s="222">
        <v>510</v>
      </c>
      <c r="M3" s="222"/>
      <c r="N3" s="222"/>
    </row>
    <row r="4" spans="1:14" ht="36.950000000000003" customHeight="1" x14ac:dyDescent="0.3">
      <c r="A4" s="10"/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88" customFormat="1" ht="36.950000000000003" customHeight="1" thickBot="1" x14ac:dyDescent="0.35">
      <c r="A5" s="89" t="s">
        <v>48</v>
      </c>
      <c r="B5" s="182" t="str">
        <f>IF([1]budget!B21=0, "", [1]budget!B21)</f>
        <v>variable expenses</v>
      </c>
      <c r="C5" s="183" t="str">
        <f>IF([1]budget!B22=0, "", [1]budget!B22)</f>
        <v/>
      </c>
      <c r="D5" s="184" t="str">
        <f>IF([1]budget!B23=0, "", [1]budget!B23)</f>
        <v/>
      </c>
      <c r="E5" s="183" t="str">
        <f>IF([1]budget!B24=0, "", [1]budget!B24)</f>
        <v/>
      </c>
      <c r="F5" s="184" t="str">
        <f>IF([1]budget!B25=0, "", [1]budget!B25)</f>
        <v/>
      </c>
      <c r="G5" s="183" t="str">
        <f>IF([1]budget!B26=0, "", [1]budget!B26)</f>
        <v/>
      </c>
      <c r="H5" s="185" t="str">
        <f>IF([1]budget!B27=0, "", [1]budget!B27)</f>
        <v/>
      </c>
      <c r="I5" s="186" t="str">
        <f>IF([1]budget!B28=0, "", [1]budget!B28)</f>
        <v/>
      </c>
      <c r="J5" s="185" t="str">
        <f>IF([1]budget!B29=0, "", [1]budget!B29)</f>
        <v/>
      </c>
      <c r="K5" s="186" t="str">
        <f>IF([1]budget!B30=0, "", [1]budget!B30)</f>
        <v/>
      </c>
      <c r="L5" s="182" t="s">
        <v>17</v>
      </c>
      <c r="M5" s="182" t="s">
        <v>19</v>
      </c>
      <c r="N5" s="187" t="s">
        <v>34</v>
      </c>
    </row>
    <row r="6" spans="1:14" ht="36.950000000000003" customHeight="1" thickTop="1" x14ac:dyDescent="0.25">
      <c r="A6" s="36">
        <v>1</v>
      </c>
      <c r="B6" s="24"/>
      <c r="C6" s="25"/>
      <c r="D6" s="26"/>
      <c r="E6" s="25"/>
      <c r="F6" s="26"/>
      <c r="G6" s="25"/>
      <c r="H6" s="27"/>
      <c r="I6" s="25"/>
      <c r="J6" s="27"/>
      <c r="K6" s="28"/>
      <c r="L6" s="29" t="str">
        <f>IF(SUM(B6:K6)=0,"",SUM(B6:K6))</f>
        <v/>
      </c>
      <c r="M6" s="30"/>
      <c r="N6" s="37">
        <f>N3-SUM(B6:K6)+M6</f>
        <v>0</v>
      </c>
    </row>
    <row r="7" spans="1:14" ht="36.950000000000003" customHeight="1" x14ac:dyDescent="0.25">
      <c r="A7" s="36">
        <v>2</v>
      </c>
      <c r="B7" s="24"/>
      <c r="C7" s="25"/>
      <c r="D7" s="26"/>
      <c r="E7" s="25"/>
      <c r="F7" s="26"/>
      <c r="G7" s="25"/>
      <c r="H7" s="27"/>
      <c r="I7" s="25"/>
      <c r="J7" s="27"/>
      <c r="K7" s="28"/>
      <c r="L7" s="29" t="str">
        <f t="shared" ref="L7:L36" si="0">IF(SUM(B7:K7)=0," ",SUM(B7:K7))</f>
        <v xml:space="preserve"> </v>
      </c>
      <c r="M7" s="30"/>
      <c r="N7" s="37">
        <f>N6-SUM(B7:K7)+M7</f>
        <v>0</v>
      </c>
    </row>
    <row r="8" spans="1:14" ht="36.950000000000003" customHeight="1" x14ac:dyDescent="0.25">
      <c r="A8" s="36">
        <v>3</v>
      </c>
      <c r="B8" s="24"/>
      <c r="C8" s="25"/>
      <c r="D8" s="26"/>
      <c r="E8" s="25"/>
      <c r="F8" s="26"/>
      <c r="G8" s="25"/>
      <c r="H8" s="27"/>
      <c r="I8" s="25"/>
      <c r="J8" s="27"/>
      <c r="K8" s="28"/>
      <c r="L8" s="29" t="str">
        <f t="shared" si="0"/>
        <v xml:space="preserve"> </v>
      </c>
      <c r="M8" s="30"/>
      <c r="N8" s="37">
        <f t="shared" ref="N8:N36" si="1">N7-SUM(B8:K8)+M8</f>
        <v>0</v>
      </c>
    </row>
    <row r="9" spans="1:14" ht="36.950000000000003" customHeight="1" x14ac:dyDescent="0.25">
      <c r="A9" s="36">
        <v>4</v>
      </c>
      <c r="B9" s="24"/>
      <c r="C9" s="25"/>
      <c r="D9" s="26"/>
      <c r="E9" s="25"/>
      <c r="F9" s="26"/>
      <c r="G9" s="25"/>
      <c r="H9" s="27"/>
      <c r="I9" s="25"/>
      <c r="J9" s="27"/>
      <c r="K9" s="28"/>
      <c r="L9" s="29" t="str">
        <f t="shared" si="0"/>
        <v xml:space="preserve"> </v>
      </c>
      <c r="M9" s="30"/>
      <c r="N9" s="37">
        <f t="shared" si="1"/>
        <v>0</v>
      </c>
    </row>
    <row r="10" spans="1:14" ht="36.950000000000003" customHeight="1" x14ac:dyDescent="0.25">
      <c r="A10" s="36">
        <v>5</v>
      </c>
      <c r="B10" s="24"/>
      <c r="C10" s="25"/>
      <c r="D10" s="26"/>
      <c r="E10" s="25"/>
      <c r="F10" s="26"/>
      <c r="G10" s="25"/>
      <c r="H10" s="27"/>
      <c r="I10" s="25"/>
      <c r="J10" s="27"/>
      <c r="K10" s="28"/>
      <c r="L10" s="29" t="str">
        <f t="shared" si="0"/>
        <v xml:space="preserve"> </v>
      </c>
      <c r="M10" s="30"/>
      <c r="N10" s="37">
        <f t="shared" si="1"/>
        <v>0</v>
      </c>
    </row>
    <row r="11" spans="1:14" ht="36.950000000000003" customHeight="1" x14ac:dyDescent="0.25">
      <c r="A11" s="36">
        <v>6</v>
      </c>
      <c r="B11" s="24"/>
      <c r="C11" s="25"/>
      <c r="D11" s="26"/>
      <c r="E11" s="25"/>
      <c r="F11" s="26"/>
      <c r="G11" s="25"/>
      <c r="H11" s="27"/>
      <c r="I11" s="25"/>
      <c r="J11" s="27"/>
      <c r="K11" s="28"/>
      <c r="L11" s="29" t="str">
        <f t="shared" si="0"/>
        <v xml:space="preserve"> </v>
      </c>
      <c r="M11" s="30"/>
      <c r="N11" s="37">
        <f t="shared" si="1"/>
        <v>0</v>
      </c>
    </row>
    <row r="12" spans="1:14" ht="36.950000000000003" customHeight="1" x14ac:dyDescent="0.25">
      <c r="A12" s="36">
        <v>7</v>
      </c>
      <c r="B12" s="24"/>
      <c r="C12" s="25"/>
      <c r="D12" s="26"/>
      <c r="E12" s="25"/>
      <c r="F12" s="26"/>
      <c r="G12" s="25"/>
      <c r="H12" s="27"/>
      <c r="I12" s="25"/>
      <c r="J12" s="27"/>
      <c r="K12" s="28"/>
      <c r="L12" s="29" t="str">
        <f t="shared" si="0"/>
        <v xml:space="preserve"> </v>
      </c>
      <c r="M12" s="30"/>
      <c r="N12" s="37">
        <f t="shared" si="1"/>
        <v>0</v>
      </c>
    </row>
    <row r="13" spans="1:14" ht="36.950000000000003" customHeight="1" x14ac:dyDescent="0.25">
      <c r="A13" s="36">
        <v>8</v>
      </c>
      <c r="B13" s="24"/>
      <c r="C13" s="25"/>
      <c r="D13" s="26"/>
      <c r="E13" s="25"/>
      <c r="F13" s="26"/>
      <c r="G13" s="25"/>
      <c r="H13" s="27"/>
      <c r="I13" s="25"/>
      <c r="J13" s="27"/>
      <c r="K13" s="28"/>
      <c r="L13" s="29" t="str">
        <f t="shared" si="0"/>
        <v xml:space="preserve"> </v>
      </c>
      <c r="M13" s="30"/>
      <c r="N13" s="37">
        <f t="shared" si="1"/>
        <v>0</v>
      </c>
    </row>
    <row r="14" spans="1:14" ht="36.950000000000003" customHeight="1" x14ac:dyDescent="0.25">
      <c r="A14" s="36">
        <v>9</v>
      </c>
      <c r="B14" s="24"/>
      <c r="C14" s="25"/>
      <c r="D14" s="26"/>
      <c r="E14" s="25"/>
      <c r="F14" s="26"/>
      <c r="G14" s="25"/>
      <c r="H14" s="27"/>
      <c r="I14" s="25"/>
      <c r="J14" s="27"/>
      <c r="K14" s="28"/>
      <c r="L14" s="29" t="str">
        <f t="shared" si="0"/>
        <v xml:space="preserve"> </v>
      </c>
      <c r="M14" s="30"/>
      <c r="N14" s="37">
        <f t="shared" si="1"/>
        <v>0</v>
      </c>
    </row>
    <row r="15" spans="1:14" ht="36.950000000000003" customHeight="1" x14ac:dyDescent="0.25">
      <c r="A15" s="36">
        <v>10</v>
      </c>
      <c r="B15" s="24"/>
      <c r="C15" s="25"/>
      <c r="D15" s="26"/>
      <c r="E15" s="25"/>
      <c r="F15" s="26"/>
      <c r="G15" s="25"/>
      <c r="H15" s="27"/>
      <c r="I15" s="25"/>
      <c r="J15" s="27"/>
      <c r="K15" s="28"/>
      <c r="L15" s="29" t="str">
        <f t="shared" si="0"/>
        <v xml:space="preserve"> </v>
      </c>
      <c r="M15" s="30"/>
      <c r="N15" s="37">
        <f t="shared" si="1"/>
        <v>0</v>
      </c>
    </row>
    <row r="16" spans="1:14" ht="36.950000000000003" customHeight="1" x14ac:dyDescent="0.25">
      <c r="A16" s="36">
        <v>11</v>
      </c>
      <c r="B16" s="24"/>
      <c r="C16" s="25"/>
      <c r="D16" s="26"/>
      <c r="E16" s="25"/>
      <c r="F16" s="26"/>
      <c r="G16" s="25"/>
      <c r="H16" s="27"/>
      <c r="I16" s="25"/>
      <c r="J16" s="27"/>
      <c r="K16" s="28"/>
      <c r="L16" s="29" t="str">
        <f t="shared" si="0"/>
        <v xml:space="preserve"> </v>
      </c>
      <c r="M16" s="30"/>
      <c r="N16" s="37">
        <f t="shared" si="1"/>
        <v>0</v>
      </c>
    </row>
    <row r="17" spans="1:14" ht="36.950000000000003" customHeight="1" x14ac:dyDescent="0.25">
      <c r="A17" s="36">
        <v>12</v>
      </c>
      <c r="B17" s="24"/>
      <c r="C17" s="25"/>
      <c r="D17" s="26"/>
      <c r="E17" s="25"/>
      <c r="F17" s="26"/>
      <c r="G17" s="25"/>
      <c r="H17" s="27"/>
      <c r="I17" s="25"/>
      <c r="J17" s="27"/>
      <c r="K17" s="28"/>
      <c r="L17" s="29" t="str">
        <f t="shared" si="0"/>
        <v xml:space="preserve"> </v>
      </c>
      <c r="M17" s="30"/>
      <c r="N17" s="37">
        <f t="shared" si="1"/>
        <v>0</v>
      </c>
    </row>
    <row r="18" spans="1:14" ht="36.950000000000003" customHeight="1" x14ac:dyDescent="0.25">
      <c r="A18" s="36">
        <v>13</v>
      </c>
      <c r="B18" s="24"/>
      <c r="C18" s="25"/>
      <c r="D18" s="26"/>
      <c r="E18" s="25"/>
      <c r="F18" s="26"/>
      <c r="G18" s="25"/>
      <c r="H18" s="27"/>
      <c r="I18" s="25"/>
      <c r="J18" s="27"/>
      <c r="K18" s="28"/>
      <c r="L18" s="29" t="str">
        <f t="shared" si="0"/>
        <v xml:space="preserve"> </v>
      </c>
      <c r="M18" s="30"/>
      <c r="N18" s="37">
        <f t="shared" si="1"/>
        <v>0</v>
      </c>
    </row>
    <row r="19" spans="1:14" ht="36.950000000000003" customHeight="1" x14ac:dyDescent="0.25">
      <c r="A19" s="36">
        <v>14</v>
      </c>
      <c r="B19" s="24"/>
      <c r="C19" s="25"/>
      <c r="D19" s="26"/>
      <c r="E19" s="25"/>
      <c r="F19" s="26"/>
      <c r="G19" s="25"/>
      <c r="H19" s="27"/>
      <c r="I19" s="25"/>
      <c r="J19" s="27"/>
      <c r="K19" s="28"/>
      <c r="L19" s="29" t="str">
        <f t="shared" si="0"/>
        <v xml:space="preserve"> </v>
      </c>
      <c r="M19" s="30"/>
      <c r="N19" s="37">
        <f t="shared" si="1"/>
        <v>0</v>
      </c>
    </row>
    <row r="20" spans="1:14" ht="36.950000000000003" customHeight="1" x14ac:dyDescent="0.25">
      <c r="A20" s="36">
        <v>15</v>
      </c>
      <c r="B20" s="24"/>
      <c r="C20" s="25"/>
      <c r="D20" s="26"/>
      <c r="E20" s="25"/>
      <c r="F20" s="26"/>
      <c r="G20" s="25"/>
      <c r="H20" s="27"/>
      <c r="I20" s="25"/>
      <c r="J20" s="27"/>
      <c r="K20" s="28"/>
      <c r="L20" s="29" t="str">
        <f t="shared" si="0"/>
        <v xml:space="preserve"> </v>
      </c>
      <c r="M20" s="30"/>
      <c r="N20" s="37">
        <f t="shared" si="1"/>
        <v>0</v>
      </c>
    </row>
    <row r="21" spans="1:14" ht="36.950000000000003" customHeight="1" x14ac:dyDescent="0.25">
      <c r="A21" s="36">
        <v>16</v>
      </c>
      <c r="B21" s="24"/>
      <c r="C21" s="25"/>
      <c r="D21" s="26"/>
      <c r="E21" s="25"/>
      <c r="F21" s="26"/>
      <c r="G21" s="25"/>
      <c r="H21" s="27"/>
      <c r="I21" s="25"/>
      <c r="J21" s="27"/>
      <c r="K21" s="28"/>
      <c r="L21" s="29" t="str">
        <f t="shared" si="0"/>
        <v xml:space="preserve"> </v>
      </c>
      <c r="M21" s="30"/>
      <c r="N21" s="37">
        <f t="shared" si="1"/>
        <v>0</v>
      </c>
    </row>
    <row r="22" spans="1:14" ht="36.950000000000003" customHeight="1" x14ac:dyDescent="0.25">
      <c r="A22" s="36">
        <v>17</v>
      </c>
      <c r="B22" s="24"/>
      <c r="C22" s="25"/>
      <c r="D22" s="26"/>
      <c r="E22" s="25"/>
      <c r="F22" s="26"/>
      <c r="G22" s="25"/>
      <c r="H22" s="27"/>
      <c r="I22" s="25"/>
      <c r="J22" s="27"/>
      <c r="K22" s="28"/>
      <c r="L22" s="29" t="str">
        <f t="shared" si="0"/>
        <v xml:space="preserve"> </v>
      </c>
      <c r="M22" s="30"/>
      <c r="N22" s="37">
        <f t="shared" si="1"/>
        <v>0</v>
      </c>
    </row>
    <row r="23" spans="1:14" ht="36.950000000000003" customHeight="1" x14ac:dyDescent="0.25">
      <c r="A23" s="36">
        <v>18</v>
      </c>
      <c r="B23" s="24"/>
      <c r="C23" s="25"/>
      <c r="D23" s="26"/>
      <c r="E23" s="25"/>
      <c r="F23" s="26"/>
      <c r="G23" s="25"/>
      <c r="H23" s="27"/>
      <c r="I23" s="25"/>
      <c r="J23" s="27"/>
      <c r="K23" s="28"/>
      <c r="L23" s="29" t="str">
        <f t="shared" si="0"/>
        <v xml:space="preserve"> </v>
      </c>
      <c r="M23" s="30"/>
      <c r="N23" s="37">
        <f t="shared" si="1"/>
        <v>0</v>
      </c>
    </row>
    <row r="24" spans="1:14" ht="36.950000000000003" customHeight="1" x14ac:dyDescent="0.25">
      <c r="A24" s="36">
        <v>19</v>
      </c>
      <c r="B24" s="24"/>
      <c r="C24" s="25"/>
      <c r="D24" s="26"/>
      <c r="E24" s="25"/>
      <c r="F24" s="26"/>
      <c r="G24" s="25"/>
      <c r="H24" s="27"/>
      <c r="I24" s="25"/>
      <c r="J24" s="27"/>
      <c r="K24" s="28"/>
      <c r="L24" s="29" t="str">
        <f t="shared" si="0"/>
        <v xml:space="preserve"> </v>
      </c>
      <c r="M24" s="30"/>
      <c r="N24" s="37">
        <f t="shared" si="1"/>
        <v>0</v>
      </c>
    </row>
    <row r="25" spans="1:14" ht="36.950000000000003" customHeight="1" x14ac:dyDescent="0.25">
      <c r="A25" s="36">
        <v>20</v>
      </c>
      <c r="B25" s="24"/>
      <c r="C25" s="25"/>
      <c r="D25" s="26"/>
      <c r="E25" s="25"/>
      <c r="F25" s="26"/>
      <c r="G25" s="25"/>
      <c r="H25" s="27"/>
      <c r="I25" s="25"/>
      <c r="J25" s="27"/>
      <c r="K25" s="28"/>
      <c r="L25" s="29" t="str">
        <f t="shared" si="0"/>
        <v xml:space="preserve"> </v>
      </c>
      <c r="M25" s="30"/>
      <c r="N25" s="37">
        <f t="shared" si="1"/>
        <v>0</v>
      </c>
    </row>
    <row r="26" spans="1:14" ht="36.950000000000003" customHeight="1" x14ac:dyDescent="0.25">
      <c r="A26" s="36">
        <v>21</v>
      </c>
      <c r="B26" s="24"/>
      <c r="C26" s="25"/>
      <c r="D26" s="26"/>
      <c r="E26" s="25"/>
      <c r="F26" s="26"/>
      <c r="G26" s="25"/>
      <c r="H26" s="27"/>
      <c r="I26" s="25"/>
      <c r="J26" s="27"/>
      <c r="K26" s="28"/>
      <c r="L26" s="29" t="str">
        <f t="shared" si="0"/>
        <v xml:space="preserve"> </v>
      </c>
      <c r="M26" s="30"/>
      <c r="N26" s="37">
        <f t="shared" si="1"/>
        <v>0</v>
      </c>
    </row>
    <row r="27" spans="1:14" ht="36.950000000000003" customHeight="1" x14ac:dyDescent="0.25">
      <c r="A27" s="36">
        <v>22</v>
      </c>
      <c r="B27" s="24"/>
      <c r="C27" s="25"/>
      <c r="D27" s="26"/>
      <c r="E27" s="25"/>
      <c r="F27" s="26"/>
      <c r="G27" s="25"/>
      <c r="H27" s="27"/>
      <c r="I27" s="25"/>
      <c r="J27" s="27"/>
      <c r="K27" s="28"/>
      <c r="L27" s="29" t="str">
        <f t="shared" si="0"/>
        <v xml:space="preserve"> </v>
      </c>
      <c r="M27" s="30"/>
      <c r="N27" s="37">
        <f t="shared" si="1"/>
        <v>0</v>
      </c>
    </row>
    <row r="28" spans="1:14" ht="36.950000000000003" customHeight="1" x14ac:dyDescent="0.25">
      <c r="A28" s="36">
        <v>23</v>
      </c>
      <c r="B28" s="24"/>
      <c r="C28" s="25"/>
      <c r="D28" s="26"/>
      <c r="E28" s="25"/>
      <c r="F28" s="26"/>
      <c r="G28" s="25"/>
      <c r="H28" s="27"/>
      <c r="I28" s="25"/>
      <c r="J28" s="27"/>
      <c r="K28" s="28"/>
      <c r="L28" s="29" t="str">
        <f t="shared" si="0"/>
        <v xml:space="preserve"> </v>
      </c>
      <c r="M28" s="30"/>
      <c r="N28" s="37">
        <f t="shared" si="1"/>
        <v>0</v>
      </c>
    </row>
    <row r="29" spans="1:14" ht="36.950000000000003" customHeight="1" x14ac:dyDescent="0.25">
      <c r="A29" s="36">
        <v>24</v>
      </c>
      <c r="B29" s="24"/>
      <c r="C29" s="25"/>
      <c r="D29" s="26"/>
      <c r="E29" s="25"/>
      <c r="F29" s="26"/>
      <c r="G29" s="25"/>
      <c r="H29" s="27"/>
      <c r="I29" s="25"/>
      <c r="J29" s="27"/>
      <c r="K29" s="28"/>
      <c r="L29" s="29" t="str">
        <f t="shared" si="0"/>
        <v xml:space="preserve"> </v>
      </c>
      <c r="M29" s="30"/>
      <c r="N29" s="37">
        <f t="shared" si="1"/>
        <v>0</v>
      </c>
    </row>
    <row r="30" spans="1:14" ht="36.950000000000003" customHeight="1" x14ac:dyDescent="0.25">
      <c r="A30" s="36">
        <v>25</v>
      </c>
      <c r="B30" s="24"/>
      <c r="C30" s="25"/>
      <c r="D30" s="26"/>
      <c r="E30" s="25"/>
      <c r="F30" s="26"/>
      <c r="G30" s="25"/>
      <c r="H30" s="27"/>
      <c r="I30" s="25"/>
      <c r="J30" s="27"/>
      <c r="K30" s="28"/>
      <c r="L30" s="29" t="str">
        <f t="shared" si="0"/>
        <v xml:space="preserve"> </v>
      </c>
      <c r="M30" s="30"/>
      <c r="N30" s="37">
        <f t="shared" si="1"/>
        <v>0</v>
      </c>
    </row>
    <row r="31" spans="1:14" ht="36.950000000000003" customHeight="1" x14ac:dyDescent="0.25">
      <c r="A31" s="36">
        <v>26</v>
      </c>
      <c r="B31" s="24"/>
      <c r="C31" s="25"/>
      <c r="D31" s="26"/>
      <c r="E31" s="25"/>
      <c r="F31" s="26"/>
      <c r="G31" s="25"/>
      <c r="H31" s="27"/>
      <c r="I31" s="25"/>
      <c r="J31" s="27"/>
      <c r="K31" s="28"/>
      <c r="L31" s="29" t="str">
        <f t="shared" si="0"/>
        <v xml:space="preserve"> </v>
      </c>
      <c r="M31" s="30"/>
      <c r="N31" s="37">
        <f t="shared" si="1"/>
        <v>0</v>
      </c>
    </row>
    <row r="32" spans="1:14" ht="36.950000000000003" customHeight="1" x14ac:dyDescent="0.25">
      <c r="A32" s="36">
        <v>27</v>
      </c>
      <c r="B32" s="24"/>
      <c r="C32" s="25"/>
      <c r="D32" s="26"/>
      <c r="E32" s="25"/>
      <c r="F32" s="26"/>
      <c r="G32" s="25"/>
      <c r="H32" s="27"/>
      <c r="I32" s="25"/>
      <c r="J32" s="27"/>
      <c r="K32" s="28"/>
      <c r="L32" s="29" t="str">
        <f t="shared" si="0"/>
        <v xml:space="preserve"> </v>
      </c>
      <c r="M32" s="30"/>
      <c r="N32" s="37">
        <f t="shared" si="1"/>
        <v>0</v>
      </c>
    </row>
    <row r="33" spans="1:14" ht="36.950000000000003" customHeight="1" x14ac:dyDescent="0.25">
      <c r="A33" s="36">
        <v>28</v>
      </c>
      <c r="B33" s="24"/>
      <c r="C33" s="25"/>
      <c r="D33" s="26"/>
      <c r="E33" s="25"/>
      <c r="F33" s="26"/>
      <c r="G33" s="25"/>
      <c r="H33" s="27"/>
      <c r="I33" s="25"/>
      <c r="J33" s="27"/>
      <c r="K33" s="28"/>
      <c r="L33" s="29" t="str">
        <f t="shared" si="0"/>
        <v xml:space="preserve"> </v>
      </c>
      <c r="M33" s="30"/>
      <c r="N33" s="37">
        <f t="shared" si="1"/>
        <v>0</v>
      </c>
    </row>
    <row r="34" spans="1:14" ht="36.950000000000003" customHeight="1" x14ac:dyDescent="0.25">
      <c r="A34" s="36">
        <v>29</v>
      </c>
      <c r="B34" s="24"/>
      <c r="C34" s="25"/>
      <c r="D34" s="26"/>
      <c r="E34" s="25"/>
      <c r="F34" s="26"/>
      <c r="G34" s="25"/>
      <c r="H34" s="27"/>
      <c r="I34" s="25"/>
      <c r="J34" s="27"/>
      <c r="K34" s="28"/>
      <c r="L34" s="29" t="str">
        <f t="shared" si="0"/>
        <v xml:space="preserve"> </v>
      </c>
      <c r="M34" s="30"/>
      <c r="N34" s="37">
        <f t="shared" si="1"/>
        <v>0</v>
      </c>
    </row>
    <row r="35" spans="1:14" ht="36.950000000000003" customHeight="1" x14ac:dyDescent="0.25">
      <c r="A35" s="36">
        <v>30</v>
      </c>
      <c r="B35" s="24"/>
      <c r="C35" s="25"/>
      <c r="D35" s="26"/>
      <c r="E35" s="25"/>
      <c r="F35" s="26"/>
      <c r="G35" s="25"/>
      <c r="H35" s="27"/>
      <c r="I35" s="25"/>
      <c r="J35" s="27"/>
      <c r="K35" s="28"/>
      <c r="L35" s="29" t="str">
        <f t="shared" si="0"/>
        <v xml:space="preserve"> </v>
      </c>
      <c r="M35" s="30"/>
      <c r="N35" s="37">
        <f t="shared" si="1"/>
        <v>0</v>
      </c>
    </row>
    <row r="36" spans="1:14" ht="36.950000000000003" customHeight="1" x14ac:dyDescent="0.25">
      <c r="A36" s="36">
        <v>31</v>
      </c>
      <c r="B36" s="24"/>
      <c r="C36" s="25"/>
      <c r="D36" s="26"/>
      <c r="E36" s="25"/>
      <c r="F36" s="26"/>
      <c r="G36" s="25"/>
      <c r="H36" s="27"/>
      <c r="I36" s="25"/>
      <c r="J36" s="27"/>
      <c r="K36" s="28"/>
      <c r="L36" s="29" t="str">
        <f t="shared" si="0"/>
        <v xml:space="preserve"> </v>
      </c>
      <c r="M36" s="30"/>
      <c r="N36" s="37">
        <f t="shared" si="1"/>
        <v>0</v>
      </c>
    </row>
    <row r="37" spans="1:14" ht="36.950000000000003" customHeight="1" x14ac:dyDescent="0.25">
      <c r="A37" s="36" t="s">
        <v>33</v>
      </c>
      <c r="B37" s="24" t="str">
        <f>IF(SUM(B6:B36)=0,"",SUM(B6:B36))</f>
        <v/>
      </c>
      <c r="C37" s="25" t="str">
        <f>IF(SUM(C6:C36)=0,"",SUM(C6:C36))</f>
        <v/>
      </c>
      <c r="D37" s="26" t="str">
        <f t="shared" ref="D37:K37" si="2">IF(SUM(D6:D36)=0,"",SUM(D6:D36))</f>
        <v/>
      </c>
      <c r="E37" s="25" t="str">
        <f t="shared" si="2"/>
        <v/>
      </c>
      <c r="F37" s="26" t="str">
        <f t="shared" si="2"/>
        <v/>
      </c>
      <c r="G37" s="25" t="str">
        <f t="shared" si="2"/>
        <v/>
      </c>
      <c r="H37" s="27" t="str">
        <f t="shared" si="2"/>
        <v/>
      </c>
      <c r="I37" s="25" t="str">
        <f t="shared" si="2"/>
        <v/>
      </c>
      <c r="J37" s="27" t="str">
        <f t="shared" si="2"/>
        <v/>
      </c>
      <c r="K37" s="25" t="str">
        <f t="shared" si="2"/>
        <v/>
      </c>
      <c r="L37" s="29" t="str">
        <f>IF(SUM(L6:L36)=0,"",SUM(L6:L36))</f>
        <v/>
      </c>
      <c r="M37" s="30"/>
      <c r="N37" s="37"/>
    </row>
    <row r="38" spans="1:14" ht="36.950000000000003" customHeight="1" x14ac:dyDescent="0.25">
      <c r="A38" s="49" t="s">
        <v>40</v>
      </c>
      <c r="B38" s="50">
        <f>[1]budget!C21</f>
        <v>0</v>
      </c>
      <c r="C38" s="135" t="str">
        <f>[1]budget!C22</f>
        <v>groceries</v>
      </c>
      <c r="D38" s="50" t="str">
        <f>[1]budget!C23</f>
        <v>electricity</v>
      </c>
      <c r="E38" s="135" t="str">
        <f>[1]budget!C24</f>
        <v>gas</v>
      </c>
      <c r="F38" s="50" t="str">
        <f>[1]budget!C25</f>
        <v>parking</v>
      </c>
      <c r="G38" s="135" t="str">
        <f>[1]budget!C26</f>
        <v>dining out</v>
      </c>
      <c r="H38" s="50" t="str">
        <f>[1]budget!C27</f>
        <v>charity</v>
      </c>
      <c r="I38" s="135" t="str">
        <f>[1]budget!C28</f>
        <v>misc.</v>
      </c>
      <c r="J38" s="50">
        <f>[1]budget!C29</f>
        <v>0</v>
      </c>
      <c r="K38" s="135">
        <f>[1]budget!C30</f>
        <v>0</v>
      </c>
      <c r="L38" s="50">
        <f t="shared" ref="L38" si="3">SUM(B38:K38)</f>
        <v>0</v>
      </c>
      <c r="M38" s="136"/>
      <c r="N38" s="55"/>
    </row>
    <row r="39" spans="1:14" ht="36.950000000000003" customHeight="1" x14ac:dyDescent="0.25">
      <c r="A39" s="49" t="s">
        <v>39</v>
      </c>
      <c r="B39" s="50">
        <f>B38-SUM(B6:B36)</f>
        <v>0</v>
      </c>
      <c r="C39" s="51"/>
      <c r="D39" s="52"/>
      <c r="E39" s="51"/>
      <c r="F39" s="52"/>
      <c r="G39" s="51"/>
      <c r="H39" s="53"/>
      <c r="I39" s="51"/>
      <c r="J39" s="53"/>
      <c r="K39" s="51"/>
      <c r="L39" s="53"/>
      <c r="M39" s="54"/>
      <c r="N39" s="55"/>
    </row>
    <row r="40" spans="1:14" ht="36.950000000000003" customHeight="1" x14ac:dyDescent="0.25">
      <c r="A40" s="38"/>
      <c r="B40" s="39" t="str">
        <f>B5</f>
        <v>variable expenses</v>
      </c>
      <c r="C40" s="40" t="str">
        <f t="shared" ref="C40:K40" si="4">C5</f>
        <v/>
      </c>
      <c r="D40" s="41" t="str">
        <f t="shared" si="4"/>
        <v/>
      </c>
      <c r="E40" s="40" t="str">
        <f t="shared" si="4"/>
        <v/>
      </c>
      <c r="F40" s="41" t="str">
        <f t="shared" si="4"/>
        <v/>
      </c>
      <c r="G40" s="40" t="str">
        <f t="shared" si="4"/>
        <v/>
      </c>
      <c r="H40" s="39" t="str">
        <f t="shared" si="4"/>
        <v/>
      </c>
      <c r="I40" s="40" t="str">
        <f t="shared" si="4"/>
        <v/>
      </c>
      <c r="J40" s="39" t="str">
        <f t="shared" si="4"/>
        <v/>
      </c>
      <c r="K40" s="40" t="str">
        <f t="shared" si="4"/>
        <v/>
      </c>
      <c r="L40" s="39"/>
      <c r="M40" s="42"/>
      <c r="N40" s="43"/>
    </row>
    <row r="41" spans="1:14" ht="36.950000000000003" customHeight="1" x14ac:dyDescent="0.3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36.950000000000003" customHeight="1" thickBot="1" x14ac:dyDescent="0.35">
      <c r="A42" s="236" t="s">
        <v>15</v>
      </c>
      <c r="B42" s="237"/>
      <c r="C42" s="238"/>
      <c r="D42" s="1"/>
      <c r="E42" s="236" t="s">
        <v>24</v>
      </c>
      <c r="F42" s="237"/>
      <c r="G42" s="238"/>
      <c r="H42" s="1"/>
      <c r="I42" s="236" t="s">
        <v>18</v>
      </c>
      <c r="J42" s="237"/>
      <c r="K42" s="238"/>
      <c r="L42" s="1"/>
      <c r="M42" s="236" t="s">
        <v>30</v>
      </c>
      <c r="N42" s="238"/>
    </row>
    <row r="43" spans="1:14" ht="36.950000000000003" customHeight="1" thickTop="1" x14ac:dyDescent="0.3">
      <c r="A43" s="226" t="str">
        <f>IF([1]budget!$C$11=0," ",[1]budget!$C$11)</f>
        <v>rent</v>
      </c>
      <c r="B43" s="227"/>
      <c r="C43" s="63">
        <f>IF([1]budget!$D$11=0," ",[1]budget!$D$11)</f>
        <v>500</v>
      </c>
      <c r="D43" s="10"/>
      <c r="E43" s="234" t="str">
        <f>IF([1]budget!$H$11=0," ",[1]budget!$H$11)</f>
        <v>student loan</v>
      </c>
      <c r="F43" s="235"/>
      <c r="G43" s="73">
        <f>IF([1]budget!$I$11=0," ",[1]budget!$I$11)</f>
        <v>75</v>
      </c>
      <c r="H43" s="10"/>
      <c r="I43" s="226" t="str">
        <f>IF([1]budget!$C$35=0," ",[1]budget!$C$35)</f>
        <v>car repairs</v>
      </c>
      <c r="J43" s="227"/>
      <c r="K43" s="78">
        <f>IF([1]budget!$D$35=0," ",[1]budget!$D$35)</f>
        <v>50</v>
      </c>
      <c r="L43" s="10"/>
      <c r="M43" s="62" t="str">
        <f>IF([1]budget!$H$19=0," ",[1]budget!$H$19)</f>
        <v>emergency fund</v>
      </c>
      <c r="N43" s="84">
        <f>IF([1]budget!$I$19=0," ",[1]budget!$I$19)</f>
        <v>100</v>
      </c>
    </row>
    <row r="44" spans="1:14" ht="36.950000000000003" customHeight="1" x14ac:dyDescent="0.3">
      <c r="A44" s="226" t="str">
        <f>IF([1]budget!$C$12=0," ",[1]budget!$C$12)</f>
        <v>cell phone</v>
      </c>
      <c r="B44" s="227"/>
      <c r="C44" s="63">
        <f>IF([1]budget!D12=0," ",[1]budget!D12)</f>
        <v>60</v>
      </c>
      <c r="D44" s="10"/>
      <c r="E44" s="234" t="str">
        <f>IF([1]budget!$H$12=0," ",[1]budget!$H$12)</f>
        <v>car payment</v>
      </c>
      <c r="F44" s="235"/>
      <c r="G44" s="73">
        <f>IF([1]budget!$I$12=0," ",[1]budget!$I$12)</f>
        <v>175</v>
      </c>
      <c r="H44" s="10"/>
      <c r="I44" s="226" t="str">
        <f>IF([1]budget!$C$36=0," ",[1]budget!$C$36)</f>
        <v xml:space="preserve">medical </v>
      </c>
      <c r="J44" s="227"/>
      <c r="K44" s="78">
        <f>IF([1]budget!$D$36=0," ",[1]budget!$D$36)</f>
        <v>25</v>
      </c>
      <c r="L44" s="10"/>
      <c r="M44" s="62" t="str">
        <f>IF([1]budget!$H$20=0," ",[1]budget!$H$20)</f>
        <v>retirement</v>
      </c>
      <c r="N44" s="84">
        <f>IF([1]budget!$I$20=0," ",[1]budget!$I$20)</f>
        <v>50</v>
      </c>
    </row>
    <row r="45" spans="1:14" ht="36.950000000000003" customHeight="1" x14ac:dyDescent="0.3">
      <c r="A45" s="226" t="str">
        <f>IF([1]budget!$C$13=0," ",[1]budget!$C$13)</f>
        <v>car inusrance</v>
      </c>
      <c r="B45" s="227"/>
      <c r="C45" s="63">
        <f>IF([1]budget!D13=0," ",[1]budget!D13)</f>
        <v>55</v>
      </c>
      <c r="D45" s="10"/>
      <c r="E45" s="234" t="str">
        <f>IF([1]budget!$H$13=0," ",[1]budget!$H$13)</f>
        <v>visa</v>
      </c>
      <c r="F45" s="235"/>
      <c r="G45" s="73">
        <f>IF([1]budget!$I$13=0," ",[1]budget!$I$13)</f>
        <v>35</v>
      </c>
      <c r="H45" s="10"/>
      <c r="I45" s="226" t="str">
        <f>IF([1]budget!$C$37=0," ",[1]budget!$C$37)</f>
        <v>gifts</v>
      </c>
      <c r="J45" s="227"/>
      <c r="K45" s="78">
        <f>IF([1]budget!$D$37=0," ",[1]budget!$D$37)</f>
        <v>25</v>
      </c>
      <c r="L45" s="10"/>
      <c r="M45" s="62" t="str">
        <f>IF([1]budget!$H$21=0," ",[1]budget!$H$21)</f>
        <v>other savings</v>
      </c>
      <c r="N45" s="84" t="str">
        <f>IF([1]budget!$I$21=0," ",[1]budget!$I$21)</f>
        <v xml:space="preserve"> </v>
      </c>
    </row>
    <row r="46" spans="1:14" ht="36.950000000000003" customHeight="1" x14ac:dyDescent="0.3">
      <c r="A46" s="226" t="str">
        <f>IF([1]budget!$C$14=0," ",[1]budget!$C$14)</f>
        <v>gym</v>
      </c>
      <c r="B46" s="227"/>
      <c r="C46" s="63">
        <f>IF([1]budget!D14=0," ",[1]budget!D14)</f>
        <v>15</v>
      </c>
      <c r="D46" s="10"/>
      <c r="E46" s="234" t="str">
        <f>IF([1]budget!$H$14=0," ",[1]budget!$H$14)</f>
        <v>amex</v>
      </c>
      <c r="F46" s="235"/>
      <c r="G46" s="73" t="str">
        <f>IF([1]budget!$I$14=0," ",[1]budget!$I$14)</f>
        <v xml:space="preserve"> </v>
      </c>
      <c r="H46" s="10"/>
      <c r="I46" s="226" t="str">
        <f>IF([1]budget!$C$38=0," ",[1]budget!$C$38)</f>
        <v>travel</v>
      </c>
      <c r="J46" s="227"/>
      <c r="K46" s="78">
        <f>IF([1]budget!$D$38=0," ",[1]budget!$D$38)</f>
        <v>60</v>
      </c>
      <c r="L46" s="10"/>
      <c r="M46" s="62" t="str">
        <f>IF([1]budget!$H$22=0," ",[1]budget!$H$22)</f>
        <v xml:space="preserve"> </v>
      </c>
      <c r="N46" s="84" t="str">
        <f>IF([1]budget!$I$22=0," ",[1]budget!$I$22)</f>
        <v xml:space="preserve"> </v>
      </c>
    </row>
    <row r="47" spans="1:14" ht="36.950000000000003" customHeight="1" x14ac:dyDescent="0.3">
      <c r="A47" s="252" t="s">
        <v>17</v>
      </c>
      <c r="B47" s="253"/>
      <c r="C47" s="65">
        <f>SUM(C43:C46)</f>
        <v>630</v>
      </c>
      <c r="D47" s="10"/>
      <c r="E47" s="254" t="s">
        <v>17</v>
      </c>
      <c r="F47" s="255"/>
      <c r="G47" s="74">
        <f>SUM(F39:F42)</f>
        <v>0</v>
      </c>
      <c r="H47" s="10"/>
      <c r="I47" s="252" t="s">
        <v>17</v>
      </c>
      <c r="J47" s="253"/>
      <c r="K47" s="79">
        <f>SUM(J39:J46)</f>
        <v>0</v>
      </c>
      <c r="L47" s="10"/>
      <c r="M47" s="64" t="s">
        <v>17</v>
      </c>
      <c r="N47" s="79">
        <f ca="1">SUM(N43:N50)</f>
        <v>150</v>
      </c>
    </row>
    <row r="48" spans="1:14" ht="36.950000000000003" customHeight="1" x14ac:dyDescent="0.3">
      <c r="A48" s="254" t="s">
        <v>40</v>
      </c>
      <c r="B48" s="255"/>
      <c r="C48" s="67">
        <f>[1]budget!$E$19</f>
        <v>630</v>
      </c>
      <c r="D48" s="10"/>
      <c r="E48" s="254" t="s">
        <v>40</v>
      </c>
      <c r="F48" s="255"/>
      <c r="G48" s="75">
        <f>[1]budget!$J$16</f>
        <v>285</v>
      </c>
      <c r="H48" s="10"/>
      <c r="I48" s="254" t="s">
        <v>40</v>
      </c>
      <c r="J48" s="255"/>
      <c r="K48" s="80">
        <f>[1]budget!$E$40</f>
        <v>160</v>
      </c>
      <c r="L48" s="10"/>
      <c r="M48" s="66" t="s">
        <v>40</v>
      </c>
      <c r="N48" s="80">
        <f>[1]budget!$J$24</f>
        <v>150</v>
      </c>
    </row>
    <row r="49" spans="1:14" ht="36.950000000000003" customHeight="1" x14ac:dyDescent="0.25">
      <c r="A49" s="232" t="s">
        <v>41</v>
      </c>
      <c r="B49" s="233"/>
      <c r="C49" s="69">
        <f>C48-C47</f>
        <v>0</v>
      </c>
      <c r="D49" s="12"/>
      <c r="E49" s="232" t="s">
        <v>41</v>
      </c>
      <c r="F49" s="233"/>
      <c r="G49" s="69">
        <f>G48-G47</f>
        <v>285</v>
      </c>
      <c r="H49" s="12"/>
      <c r="I49" s="232" t="s">
        <v>41</v>
      </c>
      <c r="J49" s="233"/>
      <c r="K49" s="81">
        <f>K48-K47</f>
        <v>160</v>
      </c>
      <c r="L49" s="12"/>
      <c r="M49" s="68" t="s">
        <v>41</v>
      </c>
      <c r="N49" s="81">
        <f ca="1">N48-N47</f>
        <v>0</v>
      </c>
    </row>
  </sheetData>
  <mergeCells count="30">
    <mergeCell ref="A49:B49"/>
    <mergeCell ref="E49:F49"/>
    <mergeCell ref="I49:J49"/>
    <mergeCell ref="A47:B47"/>
    <mergeCell ref="E47:F47"/>
    <mergeCell ref="I47:J47"/>
    <mergeCell ref="A48:B48"/>
    <mergeCell ref="E48:F48"/>
    <mergeCell ref="I48:J48"/>
    <mergeCell ref="A45:B45"/>
    <mergeCell ref="E45:F45"/>
    <mergeCell ref="I45:J45"/>
    <mergeCell ref="A46:B46"/>
    <mergeCell ref="E46:F46"/>
    <mergeCell ref="I46:J46"/>
    <mergeCell ref="A43:B43"/>
    <mergeCell ref="E43:F43"/>
    <mergeCell ref="I43:J43"/>
    <mergeCell ref="A44:B44"/>
    <mergeCell ref="E44:F44"/>
    <mergeCell ref="I44:J44"/>
    <mergeCell ref="A42:C42"/>
    <mergeCell ref="E42:G42"/>
    <mergeCell ref="I42:K42"/>
    <mergeCell ref="M42:N42"/>
    <mergeCell ref="A1:N1"/>
    <mergeCell ref="A3:C3"/>
    <mergeCell ref="D3:F3"/>
    <mergeCell ref="L3:N3"/>
    <mergeCell ref="H3:K3"/>
  </mergeCells>
  <conditionalFormatting sqref="H6:H36">
    <cfRule type="expression" dxfId="4" priority="1">
      <formula>"$H$3=0"</formula>
    </cfRule>
  </conditionalFormatting>
  <pageMargins left="0.7" right="0.7" top="0.75" bottom="0.75" header="0.3" footer="0.3"/>
  <pageSetup scale="3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Budget</vt:lpstr>
      <vt:lpstr>Jan</vt:lpstr>
      <vt:lpstr>Feb</vt:lpstr>
      <vt:lpstr>Mar</vt:lpstr>
      <vt:lpstr>April</vt:lpstr>
      <vt:lpstr>May</vt:lpstr>
      <vt:lpstr>june</vt:lpstr>
      <vt:lpstr>July</vt:lpstr>
      <vt:lpstr>Aug</vt:lpstr>
      <vt:lpstr>Sep</vt:lpstr>
      <vt:lpstr>Oct</vt:lpstr>
      <vt:lpstr>Nov</vt:lpstr>
      <vt:lpstr>Dec</vt:lpstr>
      <vt:lpstr>Budget!Print_Area</vt:lpstr>
      <vt:lpstr>Feb!Print_Area</vt:lpstr>
      <vt:lpstr>Jan!Print_Area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2022-10-05T22:19:03Z</cp:lastPrinted>
  <dcterms:created xsi:type="dcterms:W3CDTF">2022-08-26T07:21:07Z</dcterms:created>
  <dcterms:modified xsi:type="dcterms:W3CDTF">2022-10-05T22:19:10Z</dcterms:modified>
</cp:coreProperties>
</file>