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filterPrivacy="1"/>
  <xr:revisionPtr revIDLastSave="0" documentId="13_ncr:1_{4A52CC99-5279-4C10-BE06-CBD4FE9C519D}" xr6:coauthVersionLast="36" xr6:coauthVersionMax="47" xr10:uidLastSave="{00000000-0000-0000-0000-000000000000}"/>
  <bookViews>
    <workbookView xWindow="-120" yWindow="-120" windowWidth="20730" windowHeight="11310" xr2:uid="{00000000-000D-0000-FFFF-FFFF00000000}"/>
  </bookViews>
  <sheets>
    <sheet name="Expenses" sheetId="1" r:id="rId1"/>
    <sheet name="Income" sheetId="2" r:id="rId2"/>
    <sheet name="Profit - Loss Summary" sheetId="3" r:id="rId3"/>
  </sheets>
  <definedNames>
    <definedName name="_xlnm.Print_Area" localSheetId="1">Income!$B$1:$G$30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2" i="3" l="1"/>
  <c r="C33" i="1" l="1"/>
  <c r="D33" i="1"/>
  <c r="G25" i="1"/>
  <c r="H25" i="1"/>
  <c r="C26" i="1"/>
  <c r="D26" i="1"/>
  <c r="G20" i="1"/>
  <c r="H20" i="1"/>
  <c r="C20" i="1"/>
  <c r="D20" i="1"/>
  <c r="G12" i="1"/>
  <c r="H12" i="1"/>
  <c r="C12" i="1"/>
  <c r="D12" i="1"/>
  <c r="G5" i="1" l="1"/>
  <c r="F5" i="1"/>
  <c r="C6" i="3" s="1"/>
  <c r="F8" i="2"/>
  <c r="F10" i="2"/>
  <c r="F14" i="2"/>
  <c r="F15" i="2"/>
  <c r="F16" i="2"/>
  <c r="F20" i="2"/>
  <c r="F21" i="2"/>
  <c r="F22" i="2"/>
  <c r="F26" i="2"/>
  <c r="F27" i="2"/>
  <c r="F28" i="2"/>
  <c r="F29" i="2"/>
  <c r="G8" i="2"/>
  <c r="G9" i="2"/>
  <c r="G10" i="2"/>
  <c r="G14" i="2"/>
  <c r="G15" i="2"/>
  <c r="G16" i="2"/>
  <c r="G20" i="2"/>
  <c r="G21" i="2"/>
  <c r="G22" i="2"/>
  <c r="G26" i="2"/>
  <c r="G27" i="2"/>
  <c r="G28" i="2"/>
  <c r="G29" i="2"/>
  <c r="G30" i="2" l="1"/>
  <c r="F23" i="2"/>
  <c r="F30" i="2"/>
  <c r="G23" i="2"/>
  <c r="G17" i="2"/>
  <c r="F17" i="2"/>
  <c r="F11" i="2"/>
  <c r="G11" i="2"/>
  <c r="D6" i="3"/>
  <c r="E5" i="2" l="1"/>
  <c r="C5" i="3"/>
  <c r="C8" i="3" s="1"/>
  <c r="B5" i="2"/>
  <c r="D5" i="3" s="1"/>
  <c r="D8" i="3" s="1"/>
</calcChain>
</file>

<file path=xl/sharedStrings.xml><?xml version="1.0" encoding="utf-8"?>
<sst xmlns="http://schemas.openxmlformats.org/spreadsheetml/2006/main" count="126" uniqueCount="77">
  <si>
    <t>Room and hall fees</t>
  </si>
  <si>
    <t>Site staff</t>
  </si>
  <si>
    <t>Equipment</t>
  </si>
  <si>
    <t>Tables and chairs</t>
  </si>
  <si>
    <t>Estimated</t>
  </si>
  <si>
    <t>Actual</t>
  </si>
  <si>
    <t>Refreshments</t>
  </si>
  <si>
    <t>Food</t>
  </si>
  <si>
    <t>Drinks</t>
  </si>
  <si>
    <t>Linens</t>
  </si>
  <si>
    <t>Staff and gratuities</t>
  </si>
  <si>
    <t>Site</t>
  </si>
  <si>
    <t>Decorations</t>
  </si>
  <si>
    <t>Flowers</t>
  </si>
  <si>
    <t>Candles</t>
  </si>
  <si>
    <t>Lighting</t>
  </si>
  <si>
    <t>Balloons</t>
  </si>
  <si>
    <t>Paper supplies</t>
  </si>
  <si>
    <t>Performers</t>
  </si>
  <si>
    <t>Speakers</t>
  </si>
  <si>
    <t>Travel</t>
  </si>
  <si>
    <t>Hotel</t>
  </si>
  <si>
    <t>Program</t>
  </si>
  <si>
    <t>Publicity</t>
  </si>
  <si>
    <t>Graphics work</t>
  </si>
  <si>
    <t>Photocopying/Printing</t>
  </si>
  <si>
    <t>Postage</t>
  </si>
  <si>
    <t>Prizes</t>
  </si>
  <si>
    <t>Gifts</t>
  </si>
  <si>
    <t>Miscellaneous</t>
  </si>
  <si>
    <t>Telephone</t>
  </si>
  <si>
    <t>Transportation</t>
  </si>
  <si>
    <t>Stationery supplies</t>
  </si>
  <si>
    <t>Fax services</t>
  </si>
  <si>
    <t>Other</t>
  </si>
  <si>
    <t>Total income</t>
  </si>
  <si>
    <t>Total expenses</t>
  </si>
  <si>
    <t>Children @</t>
  </si>
  <si>
    <t>Other @</t>
  </si>
  <si>
    <t>Covers @</t>
  </si>
  <si>
    <t>Half-pages @</t>
  </si>
  <si>
    <t>Quarter-pages @</t>
  </si>
  <si>
    <t>Large booths @</t>
  </si>
  <si>
    <t>Med. booths @</t>
  </si>
  <si>
    <t>Small booths @</t>
  </si>
  <si>
    <t>Items @</t>
  </si>
  <si>
    <t>Ribbons/Plaques/Trophies</t>
  </si>
  <si>
    <t>Adults @</t>
  </si>
  <si>
    <t>Total</t>
  </si>
  <si>
    <t>Type</t>
  </si>
  <si>
    <t>Estimated No.</t>
  </si>
  <si>
    <t>Actual No.</t>
  </si>
  <si>
    <t>Estimated Income</t>
  </si>
  <si>
    <t>Actual Income</t>
  </si>
  <si>
    <t>Price</t>
  </si>
  <si>
    <t>TOTAL EXPENSES</t>
  </si>
  <si>
    <t>ADMISSIONS</t>
  </si>
  <si>
    <t>ADS IN PROGRAM</t>
  </si>
  <si>
    <t>EXHIBITORS/VENDORS</t>
  </si>
  <si>
    <t>SALE OF ITEMS</t>
  </si>
  <si>
    <t>Enter Publicity Expenses in table starting in cell at right and Prizes Expenses in table starting in cell F21. Next instruction is in cell A27</t>
  </si>
  <si>
    <t>Bar chart showing Estimated Income and Expenses and Actual Income and Expenses comparison is in this cell.</t>
  </si>
  <si>
    <t>Enter Estimated and Actual expenses for each category in respective tables in this worksheet, and Event Name in cell D1 to customize the title of this and other worksheets. Subtitle of this worksheet is in cell H1. Helpful instructions on how to use this worksheet are in cells in this column. Next instruction is in cell A3.</t>
  </si>
  <si>
    <t>Total Expenses label is in cell at right, Estimated label in cell G3, and Actual in H3.</t>
  </si>
  <si>
    <t>Total Estimated Expenses in cell G4 and Total Actual Expenses in H4 are auto calculated. Next instruction is in cell A6.</t>
  </si>
  <si>
    <t>Enter Site Expenses in table starting in cell at right and Refreshments Expenses in table starting in cell F6. Next instruction is in cell A13.</t>
  </si>
  <si>
    <t>Enter Decorations Expenses in table starting in cell at right and Program Expenses in table starting in cell F13. Next instruction is in cell A21.</t>
  </si>
  <si>
    <t>Enter Miscellaneous Expenses in table starting in cell at right.</t>
  </si>
  <si>
    <t>Profit &amp; Loss Summary and Chart showing Total Income and Expenses are auto updated in this worksheet. Title of this worksheet is auto updated in cells at right. Subtitle is in cell G1 and G2. Helpful instructions on how to use this worksheet are in cells in this column. Next instruction is in cell A3.</t>
  </si>
  <si>
    <t>Bar chart comparing Estimated Income and Expenses and Actual Income and Expenses is in cell E3.</t>
  </si>
  <si>
    <t>Summary table starting in cell at right is auto updated. Next instruction is in cell A8.</t>
  </si>
  <si>
    <t>Total profit or loss Estimated is auto calculated in cell C8 and Total profit or loss Actual in cell D8.</t>
  </si>
  <si>
    <t xml:space="preserve"> Total</t>
  </si>
  <si>
    <t>Total profit
(or loss)</t>
  </si>
  <si>
    <t xml:space="preserve">EVENT BUDGET </t>
  </si>
  <si>
    <t>`</t>
  </si>
  <si>
    <t>EVENT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</si>
</sst>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_);\(&quot;$&quot;#,##0.00\)"/>
    <numFmt numFmtId="8" formatCode="&quot;$&quot;#,##0.00_);[Red]\(&quot;$&quot;#,##0.00\)"/>
    <numFmt numFmtId="164" formatCode="&quot;$&quot;#,##0.00"/>
    <numFmt numFmtId="165" formatCode=";;;"/>
  </numFmts>
  <fonts count="21" x14ac:knownFonts="1">
    <font>
      <sz val="10"/>
      <name val="Arial"/>
    </font>
    <font>
      <sz val="8"/>
      <name val="Arial"/>
      <family val="2"/>
    </font>
    <font>
      <b/>
      <sz val="10"/>
      <name val="Century Gothic"/>
      <family val="2"/>
      <scheme val="major"/>
    </font>
    <font>
      <b/>
      <sz val="18"/>
      <color theme="0"/>
      <name val="Century Gothic"/>
      <family val="2"/>
      <scheme val="major"/>
    </font>
    <font>
      <sz val="10"/>
      <color theme="0"/>
      <name val="Century Gothic"/>
      <family val="2"/>
      <scheme val="major"/>
    </font>
    <font>
      <sz val="10"/>
      <name val="Arial"/>
      <family val="2"/>
    </font>
    <font>
      <b/>
      <sz val="22"/>
      <color theme="4"/>
      <name val="Century Gothic"/>
      <family val="2"/>
      <scheme val="major"/>
    </font>
    <font>
      <sz val="10"/>
      <color theme="1"/>
      <name val="Century Gothic"/>
      <family val="2"/>
      <scheme val="major"/>
    </font>
    <font>
      <sz val="10"/>
      <name val="Century Gothic"/>
      <family val="2"/>
      <scheme val="major"/>
    </font>
    <font>
      <sz val="11"/>
      <color theme="1"/>
      <name val="Century Gothic"/>
      <family val="2"/>
      <scheme val="major"/>
    </font>
    <font>
      <sz val="9"/>
      <name val="Century Gothic"/>
      <family val="2"/>
      <scheme val="major"/>
    </font>
    <font>
      <sz val="11"/>
      <name val="Century Gothic"/>
      <family val="2"/>
      <scheme val="major"/>
    </font>
    <font>
      <b/>
      <sz val="10"/>
      <color theme="0"/>
      <name val="Century Gothic"/>
      <family val="2"/>
      <scheme val="major"/>
    </font>
    <font>
      <b/>
      <sz val="14"/>
      <name val="Century Gothic"/>
      <family val="2"/>
      <scheme val="major"/>
    </font>
    <font>
      <sz val="12"/>
      <name val="Century Gothic"/>
      <family val="2"/>
      <scheme val="major"/>
    </font>
    <font>
      <sz val="14"/>
      <name val="Century Gothic"/>
      <family val="2"/>
      <scheme val="major"/>
    </font>
    <font>
      <b/>
      <sz val="14"/>
      <color theme="0"/>
      <name val="Century Gothic"/>
      <family val="2"/>
      <scheme val="major"/>
    </font>
    <font>
      <b/>
      <u/>
      <sz val="28"/>
      <color rgb="FF00B050"/>
      <name val="Century Gothic"/>
      <family val="2"/>
      <scheme val="major"/>
    </font>
    <font>
      <b/>
      <sz val="18"/>
      <color rgb="FF00B050"/>
      <name val="Century Gothic"/>
      <family val="2"/>
      <scheme val="major"/>
    </font>
    <font>
      <b/>
      <u/>
      <sz val="36"/>
      <color rgb="FF00B050"/>
      <name val="Century Gothic"/>
      <family val="2"/>
      <scheme val="major"/>
    </font>
    <font>
      <b/>
      <u/>
      <sz val="22"/>
      <color rgb="FF00B050"/>
      <name val="Century Gothic"/>
      <family val="2"/>
      <scheme val="maj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BEBEB"/>
        <bgColor indexed="64"/>
      </patternFill>
    </fill>
    <fill>
      <patternFill patternType="solid">
        <fgColor rgb="FFEBEBEB"/>
        <bgColor indexed="22"/>
      </patternFill>
    </fill>
    <fill>
      <patternFill patternType="solid">
        <fgColor rgb="FF00B050"/>
        <bgColor indexed="64"/>
      </patternFill>
    </fill>
    <fill>
      <patternFill patternType="solid">
        <fgColor rgb="FF00B050"/>
        <bgColor indexed="22"/>
      </patternFill>
    </fill>
  </fills>
  <borders count="9">
    <border>
      <left/>
      <right/>
      <top/>
      <bottom/>
      <diagonal/>
    </border>
    <border>
      <left/>
      <right style="thin">
        <color auto="1"/>
      </right>
      <top/>
      <bottom/>
      <diagonal/>
    </border>
    <border>
      <left/>
      <right/>
      <top/>
      <bottom style="double">
        <color rgb="FF00B050"/>
      </bottom>
      <diagonal/>
    </border>
    <border>
      <left/>
      <right/>
      <top/>
      <bottom style="thin">
        <color rgb="FF00B050"/>
      </bottom>
      <diagonal/>
    </border>
    <border>
      <left/>
      <right/>
      <top style="thin">
        <color rgb="FF00B050"/>
      </top>
      <bottom style="thin">
        <color rgb="FF00B050"/>
      </bottom>
      <diagonal/>
    </border>
    <border>
      <left/>
      <right/>
      <top style="thin">
        <color rgb="FF00B050"/>
      </top>
      <bottom style="double">
        <color rgb="FF00B050"/>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s>
  <cellStyleXfs count="3">
    <xf numFmtId="0" fontId="0" fillId="0" borderId="0"/>
    <xf numFmtId="0" fontId="6" fillId="2" borderId="0" applyNumberFormat="0" applyBorder="0" applyAlignment="0" applyProtection="0"/>
    <xf numFmtId="0" fontId="5" fillId="0" borderId="0"/>
  </cellStyleXfs>
  <cellXfs count="90">
    <xf numFmtId="0" fontId="0" fillId="0" borderId="0" xfId="0"/>
    <xf numFmtId="0" fontId="4" fillId="3" borderId="0" xfId="0" applyFont="1" applyFill="1" applyAlignment="1">
      <alignment vertical="center"/>
    </xf>
    <xf numFmtId="0" fontId="3" fillId="3" borderId="0" xfId="0" applyFont="1" applyFill="1" applyAlignment="1">
      <alignment horizontal="right" vertical="center" indent="1"/>
    </xf>
    <xf numFmtId="0" fontId="7" fillId="3" borderId="0" xfId="0" applyFont="1" applyFill="1" applyAlignment="1">
      <alignment horizontal="center" vertical="center"/>
    </xf>
    <xf numFmtId="0" fontId="7" fillId="0" borderId="0" xfId="0" applyFont="1"/>
    <xf numFmtId="0" fontId="8" fillId="0" borderId="0" xfId="0" applyFont="1"/>
    <xf numFmtId="0" fontId="9" fillId="0" borderId="0" xfId="0" applyFont="1" applyAlignment="1">
      <alignment vertical="center"/>
    </xf>
    <xf numFmtId="0" fontId="8" fillId="0" borderId="0" xfId="0" applyFont="1" applyAlignment="1">
      <alignment horizontal="right" indent="1"/>
    </xf>
    <xf numFmtId="0" fontId="8" fillId="0" borderId="0" xfId="0" applyFont="1" applyAlignment="1">
      <alignment horizontal="right" vertical="center" indent="1"/>
    </xf>
    <xf numFmtId="0" fontId="8" fillId="0" borderId="0" xfId="0" applyFont="1" applyAlignment="1">
      <alignment vertical="center"/>
    </xf>
    <xf numFmtId="0" fontId="11" fillId="0" borderId="0" xfId="0" applyFont="1" applyAlignment="1">
      <alignment vertical="center"/>
    </xf>
    <xf numFmtId="0" fontId="2" fillId="0" borderId="0" xfId="1" applyFont="1" applyFill="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2" fillId="0" borderId="0" xfId="1" applyFont="1" applyFill="1" applyAlignment="1">
      <alignment horizontal="right" vertical="center"/>
    </xf>
    <xf numFmtId="0" fontId="2" fillId="0" borderId="0" xfId="1" applyFont="1" applyFill="1" applyBorder="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8" fontId="2" fillId="4" borderId="0" xfId="0" applyNumberFormat="1" applyFont="1" applyFill="1" applyAlignment="1">
      <alignment horizontal="right" vertical="center"/>
    </xf>
    <xf numFmtId="0" fontId="3" fillId="3" borderId="0" xfId="0" applyFont="1" applyFill="1" applyAlignment="1">
      <alignment horizontal="left" vertical="center"/>
    </xf>
    <xf numFmtId="0" fontId="4" fillId="0" borderId="0" xfId="0" applyFont="1"/>
    <xf numFmtId="0" fontId="10" fillId="0" borderId="0" xfId="0" applyFont="1"/>
    <xf numFmtId="0" fontId="10" fillId="0" borderId="0" xfId="0" applyFont="1" applyAlignment="1">
      <alignment horizontal="center"/>
    </xf>
    <xf numFmtId="0" fontId="8" fillId="4" borderId="0" xfId="0" applyFont="1" applyFill="1" applyAlignment="1">
      <alignment vertical="center"/>
    </xf>
    <xf numFmtId="8" fontId="8" fillId="4" borderId="0" xfId="0" applyNumberFormat="1" applyFont="1" applyFill="1" applyAlignment="1">
      <alignment horizontal="right" vertical="center" indent="2"/>
    </xf>
    <xf numFmtId="8" fontId="8" fillId="4" borderId="0" xfId="0" applyNumberFormat="1" applyFont="1" applyFill="1" applyAlignment="1">
      <alignment horizontal="right" vertical="center" indent="1"/>
    </xf>
    <xf numFmtId="0" fontId="8" fillId="0" borderId="0" xfId="0" applyFont="1" applyAlignment="1">
      <alignment horizontal="right" vertical="center" indent="2"/>
    </xf>
    <xf numFmtId="0" fontId="13" fillId="4" borderId="0" xfId="0" applyFont="1" applyFill="1" applyAlignment="1">
      <alignment horizontal="center" vertical="center"/>
    </xf>
    <xf numFmtId="0" fontId="8" fillId="4" borderId="0" xfId="0" applyFont="1" applyFill="1" applyAlignment="1">
      <alignment horizontal="center"/>
    </xf>
    <xf numFmtId="8" fontId="13" fillId="4" borderId="0" xfId="0" applyNumberFormat="1" applyFont="1" applyFill="1" applyAlignment="1">
      <alignment horizontal="center" vertical="center"/>
    </xf>
    <xf numFmtId="8" fontId="13" fillId="4" borderId="0" xfId="0" applyNumberFormat="1" applyFont="1" applyFill="1" applyBorder="1" applyAlignment="1">
      <alignment horizontal="center" vertical="center"/>
    </xf>
    <xf numFmtId="8" fontId="13" fillId="4" borderId="1" xfId="0" applyNumberFormat="1" applyFont="1" applyFill="1" applyBorder="1" applyAlignment="1">
      <alignment horizontal="center" vertical="center"/>
    </xf>
    <xf numFmtId="0" fontId="2" fillId="0" borderId="0" xfId="0" applyFont="1" applyBorder="1" applyAlignment="1">
      <alignment horizontal="right" vertical="center"/>
    </xf>
    <xf numFmtId="8" fontId="2" fillId="0" borderId="0" xfId="0" applyNumberFormat="1" applyFont="1" applyBorder="1" applyAlignment="1">
      <alignment horizontal="right" vertical="center"/>
    </xf>
    <xf numFmtId="0" fontId="13" fillId="0" borderId="0" xfId="0" applyFont="1" applyBorder="1" applyAlignment="1">
      <alignment horizontal="right" vertical="center"/>
    </xf>
    <xf numFmtId="8" fontId="13" fillId="0" borderId="0" xfId="0" applyNumberFormat="1" applyFont="1" applyBorder="1" applyAlignment="1">
      <alignment horizontal="right" vertical="center"/>
    </xf>
    <xf numFmtId="0" fontId="13" fillId="0" borderId="0" xfId="0" applyFont="1" applyBorder="1" applyAlignment="1">
      <alignment vertical="center"/>
    </xf>
    <xf numFmtId="8" fontId="13" fillId="0" borderId="0" xfId="0" applyNumberFormat="1" applyFont="1" applyBorder="1" applyAlignment="1">
      <alignment vertical="center"/>
    </xf>
    <xf numFmtId="0" fontId="16" fillId="6" borderId="0" xfId="2" applyFont="1" applyFill="1" applyBorder="1" applyAlignment="1">
      <alignment horizontal="center" vertical="center"/>
    </xf>
    <xf numFmtId="0" fontId="16" fillId="6" borderId="1" xfId="2" applyFont="1" applyFill="1" applyBorder="1" applyAlignment="1">
      <alignment horizontal="center" vertical="center"/>
    </xf>
    <xf numFmtId="0" fontId="16" fillId="6" borderId="0" xfId="2" applyFont="1" applyFill="1" applyAlignment="1">
      <alignment horizontal="center" vertical="center"/>
    </xf>
    <xf numFmtId="0" fontId="17" fillId="0" borderId="0" xfId="1" applyFont="1" applyFill="1" applyAlignment="1">
      <alignment horizontal="center" vertical="center"/>
    </xf>
    <xf numFmtId="0" fontId="18" fillId="0" borderId="0" xfId="0" applyFont="1" applyAlignment="1">
      <alignment horizontal="center" vertical="center"/>
    </xf>
    <xf numFmtId="0" fontId="14" fillId="0" borderId="3" xfId="0" applyFont="1" applyBorder="1" applyAlignment="1">
      <alignment horizontal="right" vertical="center"/>
    </xf>
    <xf numFmtId="8" fontId="14" fillId="0" borderId="3" xfId="0" applyNumberFormat="1" applyFont="1" applyBorder="1" applyAlignment="1">
      <alignment horizontal="right" vertical="center"/>
    </xf>
    <xf numFmtId="0" fontId="14" fillId="0" borderId="4" xfId="0" applyFont="1" applyBorder="1" applyAlignment="1">
      <alignment horizontal="right" vertical="center"/>
    </xf>
    <xf numFmtId="8" fontId="14" fillId="0" borderId="4" xfId="0" applyNumberFormat="1" applyFont="1" applyBorder="1" applyAlignment="1">
      <alignment horizontal="right" vertical="center"/>
    </xf>
    <xf numFmtId="0" fontId="14" fillId="0" borderId="5" xfId="0" applyFont="1" applyBorder="1" applyAlignment="1">
      <alignment horizontal="right" vertical="center"/>
    </xf>
    <xf numFmtId="8" fontId="14" fillId="0" borderId="5" xfId="0" applyNumberFormat="1" applyFont="1" applyBorder="1" applyAlignment="1">
      <alignment horizontal="right" vertical="center"/>
    </xf>
    <xf numFmtId="0" fontId="14" fillId="0" borderId="2" xfId="0" applyFont="1" applyBorder="1" applyAlignment="1">
      <alignment horizontal="right" vertical="center"/>
    </xf>
    <xf numFmtId="8" fontId="14" fillId="0" borderId="2" xfId="0" applyNumberFormat="1" applyFont="1" applyBorder="1" applyAlignment="1">
      <alignment horizontal="right" vertical="center"/>
    </xf>
    <xf numFmtId="0" fontId="14" fillId="0" borderId="3" xfId="0" applyFont="1" applyBorder="1" applyAlignment="1">
      <alignment vertical="center"/>
    </xf>
    <xf numFmtId="8" fontId="14" fillId="0" borderId="3" xfId="0" applyNumberFormat="1" applyFont="1" applyBorder="1" applyAlignment="1">
      <alignment vertical="center"/>
    </xf>
    <xf numFmtId="0" fontId="14" fillId="0" borderId="4" xfId="0" applyFont="1" applyBorder="1" applyAlignment="1">
      <alignment vertical="center"/>
    </xf>
    <xf numFmtId="8" fontId="14" fillId="0" borderId="4" xfId="0" applyNumberFormat="1" applyFont="1" applyBorder="1" applyAlignment="1">
      <alignment vertical="center"/>
    </xf>
    <xf numFmtId="0" fontId="14" fillId="0" borderId="5" xfId="0" applyFont="1" applyBorder="1" applyAlignment="1">
      <alignment vertical="center"/>
    </xf>
    <xf numFmtId="8" fontId="14" fillId="0" borderId="5" xfId="0" applyNumberFormat="1" applyFont="1" applyBorder="1" applyAlignment="1">
      <alignment vertical="center"/>
    </xf>
    <xf numFmtId="0" fontId="15" fillId="0" borderId="3" xfId="0" applyFont="1" applyBorder="1" applyAlignment="1">
      <alignment vertical="center"/>
    </xf>
    <xf numFmtId="0" fontId="15" fillId="0" borderId="3" xfId="0" applyFont="1" applyBorder="1" applyAlignment="1">
      <alignment horizontal="right" vertical="center"/>
    </xf>
    <xf numFmtId="8" fontId="15" fillId="0" borderId="3" xfId="0" applyNumberFormat="1" applyFont="1" applyBorder="1" applyAlignment="1">
      <alignment vertical="center"/>
    </xf>
    <xf numFmtId="0" fontId="15" fillId="0" borderId="4" xfId="0" applyFont="1" applyBorder="1" applyAlignment="1">
      <alignment vertical="center"/>
    </xf>
    <xf numFmtId="0" fontId="15" fillId="0" borderId="4" xfId="0" applyFont="1" applyBorder="1" applyAlignment="1">
      <alignment horizontal="right" vertical="center"/>
    </xf>
    <xf numFmtId="8" fontId="15" fillId="0" borderId="4" xfId="0" applyNumberFormat="1" applyFont="1" applyBorder="1" applyAlignment="1">
      <alignment vertical="center"/>
    </xf>
    <xf numFmtId="0" fontId="15" fillId="0" borderId="5" xfId="0" applyFont="1" applyBorder="1" applyAlignment="1">
      <alignment vertical="center"/>
    </xf>
    <xf numFmtId="0" fontId="15" fillId="0" borderId="5" xfId="0" applyFont="1" applyBorder="1" applyAlignment="1">
      <alignment horizontal="right" vertical="center"/>
    </xf>
    <xf numFmtId="8" fontId="15" fillId="0" borderId="5" xfId="0" applyNumberFormat="1"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right" vertical="center"/>
    </xf>
    <xf numFmtId="7" fontId="2" fillId="0" borderId="0" xfId="0" applyNumberFormat="1" applyFont="1" applyBorder="1" applyAlignment="1">
      <alignment horizontal="right" vertical="center"/>
    </xf>
    <xf numFmtId="0" fontId="8" fillId="0" borderId="3" xfId="0" applyFont="1" applyBorder="1" applyAlignment="1">
      <alignment horizontal="left" vertical="center"/>
    </xf>
    <xf numFmtId="8" fontId="8"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8" fillId="0" borderId="4" xfId="0" applyFont="1" applyBorder="1" applyAlignment="1">
      <alignment horizontal="left" vertical="center"/>
    </xf>
    <xf numFmtId="8" fontId="8" fillId="0" borderId="4" xfId="0" applyNumberFormat="1" applyFont="1" applyBorder="1" applyAlignment="1">
      <alignment horizontal="right" vertical="center"/>
    </xf>
    <xf numFmtId="164" fontId="8" fillId="0" borderId="4" xfId="0" applyNumberFormat="1" applyFont="1" applyBorder="1" applyAlignment="1">
      <alignment horizontal="right" vertical="center"/>
    </xf>
    <xf numFmtId="0" fontId="8" fillId="0" borderId="5" xfId="0" applyFont="1" applyBorder="1" applyAlignment="1">
      <alignment horizontal="left" vertical="center"/>
    </xf>
    <xf numFmtId="8" fontId="8" fillId="0" borderId="5" xfId="0" applyNumberFormat="1" applyFont="1" applyBorder="1" applyAlignment="1">
      <alignment horizontal="right" vertical="center"/>
    </xf>
    <xf numFmtId="164" fontId="8" fillId="0" borderId="5" xfId="0" applyNumberFormat="1" applyFont="1" applyBorder="1" applyAlignment="1">
      <alignment horizontal="right" vertical="center"/>
    </xf>
    <xf numFmtId="7" fontId="8" fillId="0" borderId="5" xfId="0" applyNumberFormat="1" applyFont="1" applyBorder="1" applyAlignment="1">
      <alignment horizontal="right" vertical="center"/>
    </xf>
    <xf numFmtId="0" fontId="12" fillId="6" borderId="0" xfId="0" applyFont="1" applyFill="1" applyAlignment="1">
      <alignment horizontal="center" vertical="center"/>
    </xf>
    <xf numFmtId="0" fontId="4" fillId="6" borderId="0" xfId="0" applyFont="1" applyFill="1" applyAlignment="1">
      <alignment horizontal="center" vertical="center"/>
    </xf>
    <xf numFmtId="0" fontId="12" fillId="6" borderId="0" xfId="2" applyFont="1" applyFill="1" applyAlignment="1">
      <alignment horizontal="center" vertical="center"/>
    </xf>
    <xf numFmtId="0" fontId="19" fillId="0" borderId="0" xfId="1" applyFont="1" applyFill="1" applyAlignment="1">
      <alignment horizontal="center" vertical="center"/>
    </xf>
    <xf numFmtId="165" fontId="12" fillId="7" borderId="0" xfId="0" applyNumberFormat="1" applyFont="1" applyFill="1" applyAlignment="1">
      <alignment vertical="center"/>
    </xf>
    <xf numFmtId="0" fontId="12" fillId="7" borderId="0" xfId="0" applyFont="1" applyFill="1" applyAlignment="1">
      <alignment horizontal="right" vertical="center" indent="2"/>
    </xf>
    <xf numFmtId="0" fontId="12" fillId="7" borderId="0" xfId="0" applyFont="1" applyFill="1" applyAlignment="1">
      <alignment horizontal="right" vertical="center" indent="1"/>
    </xf>
    <xf numFmtId="0" fontId="20" fillId="0" borderId="0" xfId="1" applyFont="1" applyFill="1" applyAlignment="1">
      <alignment horizontal="center" vertical="center"/>
    </xf>
    <xf numFmtId="0" fontId="2" fillId="5" borderId="6" xfId="0" applyFont="1" applyFill="1" applyBorder="1" applyAlignment="1">
      <alignment horizontal="center" vertical="center"/>
    </xf>
    <xf numFmtId="8" fontId="2" fillId="5" borderId="7" xfId="0" applyNumberFormat="1" applyFont="1" applyFill="1" applyBorder="1" applyAlignment="1">
      <alignment horizontal="right" vertical="center" indent="2"/>
    </xf>
    <xf numFmtId="8" fontId="2" fillId="5" borderId="8" xfId="0" applyNumberFormat="1" applyFont="1" applyFill="1" applyBorder="1" applyAlignment="1">
      <alignment horizontal="right" vertical="center" indent="1"/>
    </xf>
  </cellXfs>
  <cellStyles count="3">
    <cellStyle name="Normal" xfId="0" builtinId="0" customBuiltin="1"/>
    <cellStyle name="Normal 2" xfId="2" xr:uid="{00000000-0005-0000-0000-000001000000}"/>
    <cellStyle name="Title" xfId="1" builtinId="15" customBuiltin="1"/>
  </cellStyles>
  <dxfs count="129">
    <dxf>
      <border diagonalUp="0" diagonalDown="0">
        <left/>
        <right/>
        <top style="thin">
          <color rgb="FF00B050"/>
        </top>
        <bottom style="thin">
          <color rgb="FF00B050"/>
        </bottom>
        <vertical/>
        <horizontal style="thin">
          <color rgb="FF00B050"/>
        </horizontal>
      </border>
    </dxf>
    <dxf>
      <border diagonalUp="0" diagonalDown="0">
        <left/>
        <right/>
        <top style="thin">
          <color rgb="FF00B050"/>
        </top>
        <bottom style="thin">
          <color rgb="FF00B050"/>
        </bottom>
        <vertical/>
        <horizontal style="thin">
          <color rgb="FF00B050"/>
        </horizontal>
      </border>
    </dxf>
    <dxf>
      <border diagonalUp="0" diagonalDown="0">
        <left/>
        <right/>
        <top style="thin">
          <color rgb="FF00B050"/>
        </top>
        <bottom style="thin">
          <color rgb="FF00B050"/>
        </bottom>
        <vertical/>
        <horizontal style="thin">
          <color rgb="FF00B050"/>
        </horizontal>
      </border>
    </dxf>
    <dxf>
      <font>
        <strike val="0"/>
        <outline val="0"/>
        <shadow val="0"/>
        <u val="none"/>
        <vertAlign val="baseline"/>
        <sz val="10"/>
        <name val="Century Gothic"/>
        <family val="2"/>
        <scheme val="major"/>
      </font>
      <fill>
        <patternFill patternType="solid">
          <fgColor indexed="22"/>
          <bgColor rgb="FF00B050"/>
        </patternFill>
      </fill>
    </dxf>
    <dxf>
      <border diagonalUp="0" diagonalDown="0">
        <left/>
        <right/>
        <top style="thin">
          <color rgb="FF00B050"/>
        </top>
        <bottom style="thin">
          <color rgb="FF00B050"/>
        </bottom>
        <vertical/>
        <horizontal style="thin">
          <color rgb="FF00B050"/>
        </horizontal>
      </border>
    </dxf>
    <dxf>
      <border diagonalUp="0" diagonalDown="0">
        <left/>
        <right/>
        <top style="thin">
          <color rgb="FF00B050"/>
        </top>
        <bottom style="thin">
          <color rgb="FF00B050"/>
        </bottom>
        <vertical/>
        <horizontal style="thin">
          <color rgb="FF00B050"/>
        </horizontal>
      </border>
    </dxf>
    <dxf>
      <border diagonalUp="0" diagonalDown="0">
        <left/>
        <right/>
        <top style="thin">
          <color rgb="FF00B050"/>
        </top>
        <bottom style="thin">
          <color rgb="FF00B050"/>
        </bottom>
        <vertical/>
        <horizontal style="thin">
          <color rgb="FF00B050"/>
        </horizontal>
      </border>
    </dxf>
    <dxf>
      <font>
        <strike val="0"/>
        <outline val="0"/>
        <shadow val="0"/>
        <u val="none"/>
        <vertAlign val="baseline"/>
        <sz val="12"/>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00B050"/>
        </top>
        <bottom style="thin">
          <color rgb="FF00B050"/>
        </bottom>
        <vertical/>
        <horizontal style="thin">
          <color rgb="FF00B05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00B050"/>
        </top>
        <bottom style="thin">
          <color rgb="FF00B050"/>
        </bottom>
        <vertical/>
        <horizontal style="thin">
          <color rgb="FF00B05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00B050"/>
        </top>
        <bottom style="thin">
          <color rgb="FF00B050"/>
        </bottom>
        <vertical/>
        <horizontal style="thin">
          <color rgb="FF00B05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00B050"/>
        </top>
        <bottom style="thin">
          <color rgb="FF00B050"/>
        </bottom>
        <vertical/>
        <horizontal style="thin">
          <color rgb="FF00B05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00B050"/>
        </top>
        <bottom style="thin">
          <color rgb="FF00B050"/>
        </bottom>
        <vertical/>
        <horizontal style="thin">
          <color rgb="FF00B050"/>
        </horizontal>
      </border>
    </dxf>
    <dxf>
      <font>
        <strike val="0"/>
        <outline val="0"/>
        <shadow val="0"/>
        <u val="none"/>
        <vertAlign val="baseline"/>
        <sz val="12"/>
        <color auto="1"/>
        <name val="Century Gothic"/>
        <family val="2"/>
        <scheme val="major"/>
      </font>
      <alignment vertical="center" textRotation="0" wrapText="0" indent="0" justifyLastLine="0" shrinkToFit="0" readingOrder="0"/>
      <border diagonalUp="0" diagonalDown="0">
        <left/>
        <right/>
        <top style="thin">
          <color rgb="FF00B050"/>
        </top>
        <bottom style="thin">
          <color rgb="FF00B050"/>
        </bottom>
        <vertical/>
        <horizontal style="thin">
          <color rgb="FF00B050"/>
        </horizontal>
      </border>
    </dxf>
    <dxf>
      <font>
        <b/>
        <i val="0"/>
        <strike val="0"/>
        <condense val="0"/>
        <extend val="0"/>
        <outline val="0"/>
        <shadow val="0"/>
        <u val="none"/>
        <vertAlign val="baseline"/>
        <sz val="14"/>
        <color auto="1"/>
        <name val="Century Gothic"/>
        <family val="2"/>
        <scheme val="major"/>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general" vertical="center" textRotation="0" wrapText="0" indent="0" justifyLastLine="0" shrinkToFit="0" readingOrder="0"/>
      <protection locked="1" hidden="0"/>
    </dxf>
    <dxf>
      <border>
        <top style="double">
          <color rgb="FF7030A0"/>
        </top>
      </border>
    </dxf>
    <dxf>
      <font>
        <b/>
        <strike val="0"/>
        <outline val="0"/>
        <shadow val="0"/>
        <u val="none"/>
        <vertAlign val="baseline"/>
        <sz val="14"/>
        <color auto="1"/>
        <name val="Century Gothic"/>
        <family val="2"/>
        <scheme val="major"/>
      </font>
      <alignment vertical="center" textRotation="0" wrapText="0" indent="0" justifyLastLine="0" shrinkToFit="0" readingOrder="0"/>
    </dxf>
    <dxf>
      <font>
        <strike val="0"/>
        <outline val="0"/>
        <shadow val="0"/>
        <u val="none"/>
        <vertAlign val="baseline"/>
        <sz val="14"/>
        <color auto="1"/>
        <name val="Century Gothic"/>
        <family val="2"/>
        <scheme val="major"/>
      </font>
      <alignment vertical="center" textRotation="0" wrapText="0" indent="0" justifyLastLine="0" shrinkToFit="0" readingOrder="0"/>
    </dxf>
    <dxf>
      <font>
        <b/>
        <strike val="0"/>
        <outline val="0"/>
        <shadow val="0"/>
        <u val="none"/>
        <vertAlign val="baseline"/>
        <sz val="14"/>
        <color auto="1"/>
        <name val="Century Gothic"/>
        <family val="2"/>
        <scheme val="major"/>
      </font>
      <alignment horizontal="center" vertical="center" textRotation="0" wrapText="0" indent="0" justifyLastLine="0" shrinkToFit="0" readingOrder="0"/>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2"/>
        <color auto="1"/>
        <name val="Century Gothic"/>
        <family val="2"/>
        <scheme val="major"/>
      </font>
      <alignment horizontal="right" vertical="center" textRotation="0" wrapText="0" indent="0"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0"/>
        <name val="Century Gothic"/>
        <family val="2"/>
        <scheme val="major"/>
      </font>
      <fill>
        <patternFill>
          <fgColor indexed="64"/>
          <bgColor rgb="FFEBEBEB"/>
        </patternFill>
      </fill>
    </dxf>
    <dxf>
      <font>
        <strike val="0"/>
        <outline val="0"/>
        <shadow val="0"/>
        <u val="none"/>
        <vertAlign val="baseline"/>
        <sz val="10"/>
        <name val="Century Gothic"/>
        <family val="2"/>
        <scheme val="major"/>
      </font>
      <fill>
        <patternFill>
          <fgColor indexed="64"/>
          <bgColor rgb="FFEBEBEB"/>
        </patternFill>
      </fill>
    </dxf>
    <dxf>
      <font>
        <strike val="0"/>
        <outline val="0"/>
        <shadow val="0"/>
        <u val="none"/>
        <vertAlign val="baseline"/>
        <sz val="10"/>
        <name val="Century Gothic"/>
        <family val="2"/>
        <scheme val="major"/>
      </font>
      <fill>
        <patternFill>
          <fgColor indexed="64"/>
          <bgColor rgb="FFEBEBEB"/>
        </patternFill>
      </fill>
    </dxf>
    <dxf>
      <font>
        <strike val="0"/>
        <outline val="0"/>
        <shadow val="0"/>
        <u val="none"/>
        <vertAlign val="baseline"/>
        <sz val="10"/>
        <name val="Century Gothic"/>
        <family val="2"/>
        <scheme val="major"/>
      </font>
      <fill>
        <patternFill>
          <fgColor indexed="64"/>
          <bgColor rgb="FFEBEBEB"/>
        </patternFill>
      </fill>
    </dxf>
    <dxf>
      <font>
        <color theme="0"/>
      </font>
    </dxf>
    <dxf>
      <font>
        <color theme="0"/>
      </font>
    </dxf>
    <dxf>
      <font>
        <color theme="0"/>
      </font>
    </dxf>
    <dxf>
      <font>
        <b/>
        <i val="0"/>
        <strike val="0"/>
        <condense val="0"/>
        <extend val="0"/>
        <outline val="0"/>
        <shadow val="0"/>
        <u val="none"/>
        <vertAlign val="baseline"/>
        <sz val="14"/>
        <color auto="1"/>
        <name val="Century Gothic"/>
        <family val="2"/>
        <scheme val="major"/>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general" vertical="center" textRotation="0" wrapText="0" indent="0" justifyLastLine="0" shrinkToFit="0" readingOrder="0"/>
      <protection locked="1" hidden="0"/>
    </dxf>
    <dxf>
      <border>
        <top style="double">
          <color rgb="FF0359C8"/>
        </top>
      </border>
    </dxf>
    <dxf>
      <font>
        <b/>
        <strike val="0"/>
        <outline val="0"/>
        <shadow val="0"/>
        <u val="none"/>
        <vertAlign val="baseline"/>
        <sz val="14"/>
        <color auto="1"/>
        <name val="Century Gothic"/>
        <family val="2"/>
        <scheme val="major"/>
      </font>
      <alignment vertical="center" textRotation="0" wrapText="0" indent="0" justifyLastLine="0" shrinkToFit="0" readingOrder="0"/>
    </dxf>
    <dxf>
      <font>
        <strike val="0"/>
        <outline val="0"/>
        <shadow val="0"/>
        <u val="none"/>
        <vertAlign val="baseline"/>
        <sz val="12"/>
        <color auto="1"/>
        <name val="Century Gothic"/>
        <family val="2"/>
        <scheme val="major"/>
      </font>
      <alignment vertical="center" textRotation="0" wrapText="0" indent="0" justifyLastLine="0" shrinkToFit="0" readingOrder="0"/>
    </dxf>
    <dxf>
      <font>
        <b/>
        <strike val="0"/>
        <outline val="0"/>
        <shadow val="0"/>
        <u val="none"/>
        <vertAlign val="baseline"/>
        <sz val="14"/>
        <color auto="1"/>
        <name val="Century Gothic"/>
        <family val="2"/>
        <scheme val="major"/>
      </font>
      <fill>
        <patternFill patternType="solid">
          <fgColor indexed="64"/>
          <bgColor rgb="FFEBEBEB"/>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entury Gothic"/>
        <family val="2"/>
        <scheme val="major"/>
      </font>
      <numFmt numFmtId="12" formatCode="&quot;$&quot;#,##0.00_);[Red]\(&quot;$&quot;#,##0.0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numFmt numFmtId="12" formatCode="&quot;$&quot;#,##0.00_);[Red]\(&quot;$&quot;#,##0.0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4"/>
        <color auto="1"/>
        <name val="Century Gothic"/>
        <family val="2"/>
        <scheme val="major"/>
      </font>
      <fill>
        <patternFill patternType="none">
          <fgColor indexed="64"/>
          <bgColor indexed="65"/>
        </patternFill>
      </fill>
      <alignment horizontal="right" vertical="center" textRotation="0" wrapText="0" indent="0" justifyLastLine="0" shrinkToFit="0" readingOrder="0"/>
      <protection locked="1" hidden="0"/>
    </dxf>
    <dxf>
      <border>
        <top style="double">
          <color rgb="FF0359C8"/>
        </top>
      </border>
    </dxf>
    <dxf>
      <font>
        <b/>
        <strike val="0"/>
        <outline val="0"/>
        <shadow val="0"/>
        <u val="none"/>
        <vertAlign val="baseline"/>
        <sz val="14"/>
        <color auto="1"/>
        <name val="Century Gothic"/>
        <family val="2"/>
        <scheme val="major"/>
      </font>
      <alignment horizontal="right" vertical="center" textRotation="0" wrapText="0" indent="0" justifyLastLine="0" shrinkToFit="0" readingOrder="0"/>
    </dxf>
    <dxf>
      <font>
        <strike val="0"/>
        <outline val="0"/>
        <shadow val="0"/>
        <u val="none"/>
        <vertAlign val="baseline"/>
        <sz val="12"/>
        <color auto="1"/>
        <name val="Century Gothic"/>
        <family val="2"/>
        <scheme val="major"/>
      </font>
      <alignment horizontal="right" vertical="center" textRotation="0" wrapText="0" indent="0" justifyLastLine="0" shrinkToFit="0" readingOrder="0"/>
    </dxf>
    <dxf>
      <font>
        <b/>
        <strike val="0"/>
        <outline val="0"/>
        <shadow val="0"/>
        <u val="none"/>
        <vertAlign val="baseline"/>
        <sz val="14"/>
        <color auto="1"/>
        <name val="Century Gothic"/>
        <family val="2"/>
        <scheme val="major"/>
      </font>
      <fill>
        <patternFill patternType="solid">
          <fgColor indexed="64"/>
          <bgColor rgb="FFEBEBEB"/>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numFmt numFmtId="12" formatCode="&quot;$&quot;#,##0.00_);[Red]\(&quot;$&quot;#,##0.00\)"/>
      <fill>
        <patternFill patternType="none">
          <fgColor indexed="64"/>
          <bgColor indexed="65"/>
        </patternFill>
      </fill>
      <alignment horizontal="right" vertical="center" textRotation="0" wrapText="0" indent="0" justifyLastLine="0" shrinkToFit="0" readingOrder="0"/>
      <border diagonalUp="0" diagonalDown="0" outline="0">
        <left/>
        <right/>
        <top style="double">
          <color rgb="FF0359C8"/>
        </top>
        <bottom/>
      </border>
      <protection locked="1" hidden="0"/>
    </dxf>
    <dxf>
      <font>
        <b/>
        <i val="0"/>
        <strike val="0"/>
        <condense val="0"/>
        <extend val="0"/>
        <outline val="0"/>
        <shadow val="0"/>
        <u val="none"/>
        <vertAlign val="baseline"/>
        <sz val="10"/>
        <color auto="1"/>
        <name val="Century Gothic"/>
        <family val="2"/>
        <scheme val="major"/>
      </font>
      <numFmt numFmtId="12" formatCode="&quot;$&quot;#,##0.00_);[Red]\(&quot;$&quot;#,##0.00\)"/>
      <fill>
        <patternFill patternType="none">
          <fgColor indexed="64"/>
          <bgColor indexed="65"/>
        </patternFill>
      </fill>
      <alignment horizontal="right" vertical="center" textRotation="0" wrapText="0" indent="0" justifyLastLine="0" shrinkToFit="0" readingOrder="0"/>
      <border diagonalUp="0" diagonalDown="0" outline="0">
        <left/>
        <right/>
        <top style="double">
          <color rgb="FF0359C8"/>
        </top>
        <bottom/>
      </border>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center" textRotation="0" wrapText="0" indent="0" justifyLastLine="0" shrinkToFit="0" readingOrder="0"/>
      <border diagonalUp="0" diagonalDown="0" outline="0">
        <left/>
        <right/>
        <top style="double">
          <color rgb="FF0359C8"/>
        </top>
        <bottom/>
      </border>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center" textRotation="0" wrapText="0" indent="0" justifyLastLine="0" shrinkToFit="0" readingOrder="0"/>
      <border diagonalUp="0" diagonalDown="0" outline="0">
        <left/>
        <right/>
        <top style="double">
          <color rgb="FF0359C8"/>
        </top>
        <bottom/>
      </border>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center" textRotation="0" wrapText="0" indent="0" justifyLastLine="0" shrinkToFit="0" readingOrder="0"/>
      <border diagonalUp="0" diagonalDown="0" outline="0">
        <left/>
        <right/>
        <top style="double">
          <color rgb="FF0359C8"/>
        </top>
        <bottom/>
      </border>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indexed="65"/>
        </patternFill>
      </fill>
      <alignment horizontal="right" vertical="center" textRotation="0" wrapText="0" indent="0" justifyLastLine="0" shrinkToFit="0" readingOrder="0"/>
      <border diagonalUp="0" diagonalDown="0" outline="0">
        <left/>
        <right/>
        <top style="double">
          <color rgb="FF0359C8"/>
        </top>
        <bottom/>
      </border>
      <protection locked="1" hidden="0"/>
    </dxf>
    <dxf>
      <border>
        <top style="double">
          <color rgb="FF0359C8"/>
        </top>
      </border>
    </dxf>
    <dxf>
      <font>
        <b/>
        <strike val="0"/>
        <outline val="0"/>
        <shadow val="0"/>
        <u val="none"/>
        <vertAlign val="baseline"/>
        <sz val="10"/>
        <name val="Century Gothic"/>
        <family val="2"/>
        <scheme val="major"/>
      </font>
      <numFmt numFmtId="0" formatCode="General"/>
      <alignment horizontal="right" vertical="center" textRotation="0" wrapText="0" indent="0" justifyLastLine="0" shrinkToFit="0" readingOrder="0"/>
    </dxf>
    <dxf>
      <font>
        <strike val="0"/>
        <outline val="0"/>
        <shadow val="0"/>
        <u val="none"/>
        <vertAlign val="baseline"/>
        <sz val="12"/>
        <color auto="1"/>
        <name val="Century Gothic"/>
        <family val="2"/>
        <scheme val="major"/>
      </font>
      <numFmt numFmtId="0" formatCode="General"/>
      <alignment horizontal="right" vertical="center" textRotation="0" wrapText="0" indent="0" justifyLastLine="0" shrinkToFit="0" readingOrder="0"/>
    </dxf>
    <dxf>
      <font>
        <b/>
        <i val="0"/>
        <strike val="0"/>
        <condense val="0"/>
        <extend val="0"/>
        <outline val="0"/>
        <shadow val="0"/>
        <u val="none"/>
        <vertAlign val="baseline"/>
        <sz val="14"/>
        <color auto="1"/>
        <name val="Century Gothic"/>
        <family val="2"/>
        <scheme val="major"/>
      </font>
      <numFmt numFmtId="0" formatCode="General"/>
      <fill>
        <patternFill patternType="solid">
          <fgColor indexed="64"/>
          <bgColor rgb="FFEBEBEB"/>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numFmt numFmtId="164" formatCode="&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numFmt numFmtId="12" formatCode="&quot;$&quot;#,##0.00_);[Red]\(&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protection locked="1" hidden="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numFmt numFmtId="164" formatCode="&quot;$&quot;#,##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numFmt numFmtId="11" formatCode="&quot;$&quot;#,##0.00_);\(&quot;$&quot;#,##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protection locked="1" hidden="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numFmt numFmtId="164" formatCode="&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numFmt numFmtId="12" formatCode="&quot;$&quot;#,##0.00_);[Red]\(&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protection locked="1" hidden="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numFmt numFmtId="164" formatCode="&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numFmt numFmtId="12" formatCode="&quot;$&quot;#,##0.00_);[Red]\(&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protection locked="1" hidden="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protection locked="1" hidden="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b/>
        <i val="0"/>
        <strike val="0"/>
        <condense val="0"/>
        <extend val="0"/>
        <outline val="0"/>
        <shadow val="0"/>
        <u val="none"/>
        <vertAlign val="baseline"/>
        <sz val="10"/>
        <color auto="1"/>
        <name val="Century Gothic"/>
        <family val="2"/>
        <scheme val="major"/>
      </font>
      <numFmt numFmtId="164" formatCode="&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numFmt numFmtId="12" formatCode="&quot;$&quot;#,##0.00_);[Red]\(&quot;$&quot;#,##0.00\)"/>
      <fill>
        <patternFill patternType="none">
          <fgColor indexed="64"/>
          <bgColor auto="1"/>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protection locked="1" hidden="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none">
          <fgColor indexed="64"/>
          <bgColor auto="1"/>
        </patternFill>
      </fill>
      <alignment horizontal="left" vertical="center" textRotation="0" wrapText="0" indent="0" justifyLastLine="0" shrinkToFit="0" readingOrder="0"/>
    </dxf>
    <dxf>
      <border>
        <top style="double">
          <color rgb="FF0359C8"/>
        </top>
      </border>
    </dxf>
    <dxf>
      <font>
        <b/>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Century Gothic"/>
        <family val="2"/>
        <scheme val="major"/>
      </font>
      <fill>
        <patternFill patternType="none">
          <fgColor indexed="64"/>
          <bgColor auto="1"/>
        </patternFill>
      </fill>
      <alignment vertical="center" textRotation="0" wrapText="0" indent="0" justifyLastLine="0" shrinkToFit="0" readingOrder="0"/>
    </dxf>
    <dxf>
      <font>
        <b/>
        <strike val="0"/>
        <outline val="0"/>
        <shadow val="0"/>
        <u val="none"/>
        <vertAlign val="baseline"/>
        <sz val="10"/>
        <color auto="1"/>
        <name val="Century Gothic"/>
        <family val="2"/>
        <scheme val="major"/>
      </font>
      <fill>
        <patternFill patternType="solid">
          <fgColor indexed="64"/>
          <bgColor rgb="FFEBEBEB"/>
        </patternFill>
      </fill>
      <alignment vertical="center" textRotation="0" wrapText="0" indent="0" justifyLastLine="0" shrinkToFit="0" readingOrder="0"/>
    </dxf>
    <dxf>
      <font>
        <color theme="0"/>
      </font>
    </dxf>
    <dxf>
      <fill>
        <patternFill patternType="solid">
          <fgColor theme="0" tint="-0.14999847407452621"/>
          <bgColor theme="0" tint="-0.14999847407452621"/>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patternFill>
      </fill>
      <border>
        <bottom/>
      </border>
    </dxf>
    <dxf>
      <font>
        <color theme="1"/>
      </font>
      <border diagonalUp="0" diagonalDown="0">
        <left/>
        <right/>
        <top/>
        <bottom/>
        <vertical/>
        <horizontal/>
      </border>
    </dxf>
  </dxfs>
  <tableStyles count="1" defaultTableStyle="TableStyleMedium2" defaultPivotStyle="PivotStyleLight16">
    <tableStyle name="TableStyleLight1 2" pivot="0" count="7" xr9:uid="{00000000-0011-0000-FFFF-FFFF00000000}">
      <tableStyleElement type="wholeTable" dxfId="128"/>
      <tableStyleElement type="headerRow" dxfId="127"/>
      <tableStyleElement type="totalRow" dxfId="126"/>
      <tableStyleElement type="firstColumn" dxfId="125"/>
      <tableStyleElement type="lastColumn" dxfId="124"/>
      <tableStyleElement type="firstRowStripe" size="7" dxfId="123"/>
      <tableStyleElement type="firstColumnStripe" dxfId="1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EBEBEB"/>
      <color rgb="FF0359C8"/>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'Profit - Loss Summary'!$B$5</c:f>
              <c:strCache>
                <c:ptCount val="1"/>
                <c:pt idx="0">
                  <c:v>Total income</c:v>
                </c:pt>
              </c:strCache>
            </c:strRef>
          </c:tx>
          <c:spPr>
            <a:solidFill>
              <a:srgbClr val="0359C8"/>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AB02-4A56-B30D-FCE6A992E4D2}"/>
              </c:ext>
            </c:extLst>
          </c:dPt>
          <c:dPt>
            <c:idx val="1"/>
            <c:invertIfNegative val="0"/>
            <c:bubble3D val="0"/>
            <c:spPr>
              <a:solidFill>
                <a:srgbClr val="00B050"/>
              </a:solidFill>
              <a:ln>
                <a:noFill/>
              </a:ln>
              <a:effectLst/>
            </c:spPr>
            <c:extLst>
              <c:ext xmlns:c16="http://schemas.microsoft.com/office/drawing/2014/chart" uri="{C3380CC4-5D6E-409C-BE32-E72D297353CC}">
                <c16:uniqueId val="{00000000-AB02-4A56-B30D-FCE6A992E4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'Profit - Loss Summary'!$C$4:$D$4</c:f>
              <c:strCache>
                <c:ptCount val="2"/>
                <c:pt idx="0">
                  <c:v>Estimated</c:v>
                </c:pt>
                <c:pt idx="1">
                  <c:v>Actual</c:v>
                </c:pt>
              </c:strCache>
            </c:strRef>
          </c:cat>
          <c:val>
            <c:numRef>
              <c:f>'Profit - Loss Summary'!$C$5:$D$5</c:f>
              <c:numCache>
                <c:formatCode>"$"#,##0.00_);[Red]\("$"#,##0.00\)</c:formatCode>
                <c:ptCount val="2"/>
                <c:pt idx="0">
                  <c:v>1542</c:v>
                </c:pt>
                <c:pt idx="1">
                  <c:v>1542</c:v>
                </c:pt>
              </c:numCache>
            </c:numRef>
          </c:val>
          <c:extLst>
            <c:ext xmlns:c16="http://schemas.microsoft.com/office/drawing/2014/chart" uri="{C3380CC4-5D6E-409C-BE32-E72D297353CC}">
              <c16:uniqueId val="{00000000-8636-4D9B-AD98-D1F682920A3A}"/>
            </c:ext>
          </c:extLst>
        </c:ser>
        <c:ser>
          <c:idx val="1"/>
          <c:order val="1"/>
          <c:tx>
            <c:strRef>
              <c:f>'Profit - Loss Summary'!$B$6</c:f>
              <c:strCache>
                <c:ptCount val="1"/>
                <c:pt idx="0">
                  <c:v>Total expenses</c:v>
                </c:pt>
              </c:strCache>
            </c:strRef>
          </c:tx>
          <c:spPr>
            <a:solidFill>
              <a:srgbClr val="EBEBE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'Profit - Loss Summary'!$C$4:$D$4</c:f>
              <c:strCache>
                <c:ptCount val="2"/>
                <c:pt idx="0">
                  <c:v>Estimated</c:v>
                </c:pt>
                <c:pt idx="1">
                  <c:v>Actual</c:v>
                </c:pt>
              </c:strCache>
            </c:strRef>
          </c:cat>
          <c:val>
            <c:numRef>
              <c:f>'Profit - Loss Summary'!$C$6:$D$6</c:f>
              <c:numCache>
                <c:formatCode>"$"#,##0.00_);[Red]\("$"#,##0.00\)</c:formatCode>
                <c:ptCount val="2"/>
                <c:pt idx="0">
                  <c:v>882</c:v>
                </c:pt>
                <c:pt idx="1">
                  <c:v>302</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j-lt"/>
                <a:ea typeface="+mn-ea"/>
                <a:cs typeface="+mn-cs"/>
              </a:defRPr>
            </a:pPr>
            <a:endParaRPr lang="en-US"/>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696722293680687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2</xdr:row>
      <xdr:rowOff>0</xdr:rowOff>
    </xdr:from>
    <xdr:to>
      <xdr:col>7</xdr:col>
      <xdr:colOff>28575</xdr:colOff>
      <xdr:row>11</xdr:row>
      <xdr:rowOff>76202</xdr:rowOff>
    </xdr:to>
    <xdr:graphicFrame macro="">
      <xdr:nvGraphicFramePr>
        <xdr:cNvPr id="3073" name="Chart 1" descr="Bar chart showing Estimated Income and Expenses and Actual Income and Expenses comparison">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teExpenses" displayName="SiteExpenses" ref="B7:D12" totalsRowCount="1" headerRowDxfId="120" dataDxfId="119" totalsRowDxfId="118" totalsRowBorderDxfId="117">
  <autoFilter ref="B7:D11" xr:uid="{00000000-0009-0000-0100-000001000000}">
    <filterColumn colId="0" hiddenButton="1"/>
    <filterColumn colId="1" hiddenButton="1"/>
    <filterColumn colId="2" hiddenButton="1"/>
  </autoFilter>
  <tableColumns count="3">
    <tableColumn id="1" xr3:uid="{00000000-0010-0000-0000-000001000000}" name="Site" totalsRowLabel="Total" dataDxfId="6" totalsRowDxfId="116"/>
    <tableColumn id="2" xr3:uid="{00000000-0010-0000-0000-000002000000}" name="Estimated" totalsRowFunction="sum" dataDxfId="5" totalsRowDxfId="115"/>
    <tableColumn id="3" xr3:uid="{00000000-0010-0000-0000-000003000000}" name="Actual" totalsRowFunction="count" dataDxfId="4" totalsRowDxfId="114"/>
  </tableColumns>
  <tableStyleInfo showFirstColumn="1" showLastColumn="0" showRowStripes="1" showColumnStripes="0"/>
  <extLst>
    <ext xmlns:x14="http://schemas.microsoft.com/office/spreadsheetml/2009/9/main" uri="{504A1905-F514-4f6f-8877-14C23A59335A}">
      <x14:table altTextSummary="Enter Estimated and Actual Site Expenses in this table. Total is auto calculated at the en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xhibitorsAndVendors" displayName="ExhibitorsAndVendors" ref="B19:G23" totalsRowCount="1" headerRowDxfId="51" dataDxfId="50" totalsRowDxfId="49" totalsRowBorderDxfId="48">
  <autoFilter ref="B19:G22"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Estimated No." totalsRowLabel="Total" dataDxfId="12" totalsRowDxfId="47"/>
    <tableColumn id="2" xr3:uid="{00000000-0010-0000-0900-000002000000}" name="Actual No." dataDxfId="11" totalsRowDxfId="46"/>
    <tableColumn id="3" xr3:uid="{00000000-0010-0000-0900-000003000000}" name="Type" dataDxfId="10" totalsRowDxfId="45"/>
    <tableColumn id="4" xr3:uid="{00000000-0010-0000-0900-000004000000}" name="Price" dataDxfId="9" totalsRowDxfId="44"/>
    <tableColumn id="5" xr3:uid="{00000000-0010-0000-0900-000005000000}" name="Estimated Income" totalsRowFunction="sum" dataDxfId="8" totalsRowDxfId="43">
      <calculatedColumnFormula>B20*E20</calculatedColumnFormula>
    </tableColumn>
    <tableColumn id="6" xr3:uid="{00000000-0010-0000-0900-000006000000}" name="Actual Income" totalsRowFunction="sum" dataDxfId="7" totalsRowDxfId="42">
      <calculatedColumnFormula>C20*E20</calculatedColumnFormula>
    </tableColumn>
  </tableColumns>
  <tableStyleInfo showFirstColumn="0" showLastColumn="0" showRowStripes="1" showColumnStripes="0"/>
  <extLst>
    <ext xmlns:x14="http://schemas.microsoft.com/office/spreadsheetml/2009/9/main" uri="{504A1905-F514-4f6f-8877-14C23A59335A}">
      <x14:table altTextSummary="Enter Estimated and Actual number of exhibitors and vendors, booth Type, and Price in this table. Estimated and Actual Income from exhibitors for each booth type and Totals are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SaleOfItems" displayName="SaleOfItems" ref="B25:G30" totalsRowCount="1" headerRowDxfId="28" dataDxfId="27" totalsRowDxfId="26" totalsRowBorderDxfId="25">
  <autoFilter ref="B25:G29"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Estimated No." totalsRowLabel="Total" totalsRowDxfId="24"/>
    <tableColumn id="2" xr3:uid="{00000000-0010-0000-0A00-000002000000}" name="Actual No." totalsRowDxfId="23"/>
    <tableColumn id="3" xr3:uid="{00000000-0010-0000-0A00-000003000000}" name="Type" totalsRowDxfId="22"/>
    <tableColumn id="4" xr3:uid="{00000000-0010-0000-0A00-000004000000}" name="Price" totalsRowDxfId="21"/>
    <tableColumn id="5" xr3:uid="{00000000-0010-0000-0A00-000005000000}" name="Estimated Income" totalsRowFunction="sum" totalsRowDxfId="20">
      <calculatedColumnFormula>B26*E26</calculatedColumnFormula>
    </tableColumn>
    <tableColumn id="6" xr3:uid="{00000000-0010-0000-0A00-000006000000}" name="Actual Income" totalsRowFunction="sum" totalsRowDxfId="19">
      <calculatedColumnFormula>C26*E26</calculatedColumnFormula>
    </tableColumn>
  </tableColumns>
  <tableStyleInfo showFirstColumn="0" showLastColumn="0" showRowStripes="1" showColumnStripes="0"/>
  <extLst>
    <ext xmlns:x14="http://schemas.microsoft.com/office/spreadsheetml/2009/9/main" uri="{504A1905-F514-4f6f-8877-14C23A59335A}">
      <x14:table altTextSummary="Enter Estimated and Actual number of items sold, Type, and Price in this table. Estimated and Actual Income from sales of items and Totals are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Summary" displayName="Summary" ref="B4:D6" totalsRowShown="0" headerRowDxfId="3" dataDxfId="38">
  <autoFilter ref="B4:D6" xr:uid="{E2E1E93F-962E-4908-B5FF-C49FFDD203EC}">
    <filterColumn colId="0" hiddenButton="1"/>
    <filterColumn colId="1" hiddenButton="1"/>
    <filterColumn colId="2" hiddenButton="1"/>
  </autoFilter>
  <tableColumns count="3">
    <tableColumn id="1" xr3:uid="{F67213F1-F34B-417E-9245-0F02F8ACA01B}" name=" Total" dataDxfId="37"/>
    <tableColumn id="2" xr3:uid="{B31A4B15-FE6A-45D0-A35F-8DEBCAB99AF7}" name="Estimated" dataDxfId="36">
      <calculatedColumnFormula>Expenses!F4</calculatedColumnFormula>
    </tableColumn>
    <tableColumn id="3" xr3:uid="{D633F0A4-A59C-4679-9F1C-8D364B0C972E}" name="Actual" dataDxfId="35">
      <calculatedColumnFormula>Expenses!G4</calculatedColumnFormula>
    </tableColumn>
  </tableColumns>
  <tableStyleInfo showFirstColumn="0" showLastColumn="0" showRowStripes="0" showColumnStripes="0"/>
  <extLst>
    <ext xmlns:x14="http://schemas.microsoft.com/office/spreadsheetml/2009/9/main" uri="{504A1905-F514-4f6f-8877-14C23A59335A}">
      <x14:table altTextSummary="Total Estimated and Actual Income &amp; Expenses are auto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RefreshmentsExpenses" displayName="RefreshmentsExpenses" ref="F7:H12" totalsRowCount="1" headerRowDxfId="113" dataDxfId="112" totalsRowDxfId="111" totalsRowBorderDxfId="110">
  <autoFilter ref="F7:H11" xr:uid="{00000000-0009-0000-0100-000003000000}">
    <filterColumn colId="0" hiddenButton="1"/>
    <filterColumn colId="1" hiddenButton="1"/>
    <filterColumn colId="2" hiddenButton="1"/>
  </autoFilter>
  <tableColumns count="3">
    <tableColumn id="1" xr3:uid="{00000000-0010-0000-0100-000001000000}" name="Refreshments" totalsRowLabel="Total" totalsRowDxfId="109"/>
    <tableColumn id="2" xr3:uid="{00000000-0010-0000-0100-000002000000}" name="Estimated" totalsRowFunction="sum" totalsRowDxfId="108"/>
    <tableColumn id="3" xr3:uid="{00000000-0010-0000-0100-000003000000}" name="Actual" totalsRowFunction="count" totalsRowDxfId="107"/>
  </tableColumns>
  <tableStyleInfo showFirstColumn="1" showLastColumn="0" showRowStripes="1" showColumnStripes="0"/>
  <extLst>
    <ext xmlns:x14="http://schemas.microsoft.com/office/spreadsheetml/2009/9/main" uri="{504A1905-F514-4f6f-8877-14C23A59335A}">
      <x14:table altTextSummary="Enter Estimated and Actual Refreshments Expenses in this table. Total is auto calculated at the 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ecorationsExpenses" displayName="DecorationsExpenses" ref="B14:D20" totalsRowCount="1" headerRowDxfId="106" dataDxfId="105" totalsRowDxfId="104" totalsRowBorderDxfId="103">
  <autoFilter ref="B14:D19" xr:uid="{00000000-0009-0000-0100-000004000000}">
    <filterColumn colId="0" hiddenButton="1"/>
    <filterColumn colId="1" hiddenButton="1"/>
    <filterColumn colId="2" hiddenButton="1"/>
  </autoFilter>
  <tableColumns count="3">
    <tableColumn id="1" xr3:uid="{00000000-0010-0000-0200-000001000000}" name="Decorations" totalsRowLabel="Total" totalsRowDxfId="102"/>
    <tableColumn id="2" xr3:uid="{00000000-0010-0000-0200-000002000000}" name="Estimated" totalsRowFunction="sum" totalsRowDxfId="101"/>
    <tableColumn id="3" xr3:uid="{00000000-0010-0000-0200-000003000000}" name="Actual" totalsRowFunction="sum" totalsRowDxfId="100"/>
  </tableColumns>
  <tableStyleInfo showFirstColumn="1" showLastColumn="0" showRowStripes="1" showColumnStripes="0"/>
  <extLst>
    <ext xmlns:x14="http://schemas.microsoft.com/office/spreadsheetml/2009/9/main" uri="{504A1905-F514-4f6f-8877-14C23A59335A}">
      <x14:table altTextSummary="Enter Estimated and Actual Decorations Expenses in this table. 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rogramExpenses" displayName="ProgramExpenses" ref="F14:H20" totalsRowCount="1" headerRowDxfId="99" dataDxfId="98" totalsRowDxfId="97" totalsRowBorderDxfId="96">
  <autoFilter ref="F14:H19" xr:uid="{00000000-0009-0000-0100-000005000000}">
    <filterColumn colId="0" hiddenButton="1"/>
    <filterColumn colId="1" hiddenButton="1"/>
    <filterColumn colId="2" hiddenButton="1"/>
  </autoFilter>
  <tableColumns count="3">
    <tableColumn id="1" xr3:uid="{00000000-0010-0000-0300-000001000000}" name="Program" totalsRowLabel="Total" totalsRowDxfId="95"/>
    <tableColumn id="2" xr3:uid="{00000000-0010-0000-0300-000002000000}" name="Estimated" totalsRowFunction="sum" totalsRowDxfId="94"/>
    <tableColumn id="3" xr3:uid="{00000000-0010-0000-0300-000003000000}" name="Actual" totalsRowFunction="count" totalsRowDxfId="93"/>
  </tableColumns>
  <tableStyleInfo showFirstColumn="1" showLastColumn="0" showRowStripes="1" showColumnStripes="0"/>
  <extLst>
    <ext xmlns:x14="http://schemas.microsoft.com/office/spreadsheetml/2009/9/main" uri="{504A1905-F514-4f6f-8877-14C23A59335A}">
      <x14:table altTextSummary="Enter Estimated and Actual Program Expenses in this table. Total is auto calculated at the 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PublicityExpenses" displayName="PublicityExpenses" ref="B22:D26" totalsRowCount="1" headerRowDxfId="92" dataDxfId="91" totalsRowDxfId="90" totalsRowBorderDxfId="89">
  <autoFilter ref="B22:D25" xr:uid="{00000000-0009-0000-0100-000006000000}">
    <filterColumn colId="0" hiddenButton="1"/>
    <filterColumn colId="1" hiddenButton="1"/>
    <filterColumn colId="2" hiddenButton="1"/>
  </autoFilter>
  <tableColumns count="3">
    <tableColumn id="1" xr3:uid="{00000000-0010-0000-0400-000001000000}" name="Publicity" totalsRowLabel="Total" totalsRowDxfId="88"/>
    <tableColumn id="2" xr3:uid="{00000000-0010-0000-0400-000002000000}" name="Estimated" totalsRowFunction="sum" totalsRowDxfId="87"/>
    <tableColumn id="3" xr3:uid="{00000000-0010-0000-0400-000003000000}" name="Actual" totalsRowFunction="count" totalsRowDxfId="86"/>
  </tableColumns>
  <tableStyleInfo showFirstColumn="1" showLastColumn="0" showRowStripes="1" showColumnStripes="0"/>
  <extLst>
    <ext xmlns:x14="http://schemas.microsoft.com/office/spreadsheetml/2009/9/main" uri="{504A1905-F514-4f6f-8877-14C23A59335A}">
      <x14:table altTextSummary="Enter Estimated and Actual Publicity Expenses in this table. Total is auto calculated at the en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izesExpenses" displayName="PrizesExpenses" ref="F22:H25" totalsRowCount="1" headerRowDxfId="85" dataDxfId="84" totalsRowDxfId="83" totalsRowBorderDxfId="82">
  <autoFilter ref="F22:H24" xr:uid="{00000000-0009-0000-0100-000007000000}">
    <filterColumn colId="0" hiddenButton="1"/>
    <filterColumn colId="1" hiddenButton="1"/>
    <filterColumn colId="2" hiddenButton="1"/>
  </autoFilter>
  <tableColumns count="3">
    <tableColumn id="1" xr3:uid="{00000000-0010-0000-0500-000001000000}" name="Prizes" totalsRowLabel="Total" totalsRowDxfId="81"/>
    <tableColumn id="2" xr3:uid="{00000000-0010-0000-0500-000002000000}" name="Estimated" totalsRowFunction="sum" totalsRowDxfId="80"/>
    <tableColumn id="3" xr3:uid="{00000000-0010-0000-0500-000003000000}" name="Actual" totalsRowFunction="count" totalsRowDxfId="79"/>
  </tableColumns>
  <tableStyleInfo showFirstColumn="1" showLastColumn="0" showRowStripes="1" showColumnStripes="0"/>
  <extLst>
    <ext xmlns:x14="http://schemas.microsoft.com/office/spreadsheetml/2009/9/main" uri="{504A1905-F514-4f6f-8877-14C23A59335A}">
      <x14:table altTextSummary="Enter Estimated and Actual Prizes Expenses in this table. Total is auto calculated at the en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MiscellaneousExpenses" displayName="MiscellaneousExpenses" ref="B28:D33" totalsRowCount="1" headerRowDxfId="78" dataDxfId="77" totalsRowDxfId="76" totalsRowBorderDxfId="75">
  <autoFilter ref="B28:D32" xr:uid="{00000000-0009-0000-0100-000008000000}">
    <filterColumn colId="0" hiddenButton="1"/>
    <filterColumn colId="1" hiddenButton="1"/>
    <filterColumn colId="2" hiddenButton="1"/>
  </autoFilter>
  <tableColumns count="3">
    <tableColumn id="1" xr3:uid="{00000000-0010-0000-0600-000001000000}" name="Miscellaneous" totalsRowLabel="Total" dataDxfId="2" totalsRowDxfId="74"/>
    <tableColumn id="2" xr3:uid="{00000000-0010-0000-0600-000002000000}" name="Estimated" totalsRowFunction="sum" dataDxfId="1" totalsRowDxfId="73"/>
    <tableColumn id="3" xr3:uid="{00000000-0010-0000-0600-000003000000}" name="Actual" totalsRowFunction="count" dataDxfId="0" totalsRowDxfId="72"/>
  </tableColumns>
  <tableStyleInfo showFirstColumn="1" showLastColumn="0" showRowStripes="1" showColumnStripes="0"/>
  <extLst>
    <ext xmlns:x14="http://schemas.microsoft.com/office/spreadsheetml/2009/9/main" uri="{504A1905-F514-4f6f-8877-14C23A59335A}">
      <x14:table altTextSummary="Enter Estimated and Actual Miscellaneous Expenses in this table. Total is auto calculated at the en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dmissions" displayName="Admissions" ref="B7:G11" totalsRowCount="1" headerRowDxfId="71" dataDxfId="70" totalsRowDxfId="69" totalsRowBorderDxfId="68">
  <autoFilter ref="B7:G10"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Estimated No." totalsRowLabel="Total" dataDxfId="18" totalsRowDxfId="67"/>
    <tableColumn id="2" xr3:uid="{00000000-0010-0000-0700-000002000000}" name="Actual No." dataDxfId="17" totalsRowDxfId="66"/>
    <tableColumn id="3" xr3:uid="{00000000-0010-0000-0700-000003000000}" name="Type" dataDxfId="16" totalsRowDxfId="65"/>
    <tableColumn id="4" xr3:uid="{00000000-0010-0000-0700-000004000000}" name="Price" dataDxfId="15" totalsRowDxfId="64"/>
    <tableColumn id="6" xr3:uid="{00000000-0010-0000-0700-000006000000}" name="Estimated Income" totalsRowFunction="sum" dataDxfId="14" totalsRowDxfId="63">
      <calculatedColumnFormula>B8*E8</calculatedColumnFormula>
    </tableColumn>
    <tableColumn id="7" xr3:uid="{00000000-0010-0000-0700-000007000000}" name="Actual Income" totalsRowFunction="sum" dataDxfId="13" totalsRowDxfId="62">
      <calculatedColumnFormula>C8*E8</calculatedColumnFormula>
    </tableColumn>
  </tableColumns>
  <tableStyleInfo showFirstColumn="0" showLastColumn="0" showRowStripes="1" showColumnStripes="0"/>
  <extLst>
    <ext xmlns:x14="http://schemas.microsoft.com/office/spreadsheetml/2009/9/main" uri="{504A1905-F514-4f6f-8877-14C23A59335A}">
      <x14:table altTextSummary="Enter Estimated and Actual number of Admissions, Type, and Price in this table. Estimated and Actual Income from admissions and Totals are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AdsInProgram" displayName="AdsInProgram" ref="B13:G17" totalsRowCount="1" headerRowDxfId="61" dataDxfId="60" totalsRowDxfId="59" totalsRowBorderDxfId="58">
  <autoFilter ref="B13:G16"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Estimated No." totalsRowLabel="Total" dataDxfId="34" totalsRowDxfId="57"/>
    <tableColumn id="2" xr3:uid="{00000000-0010-0000-0800-000002000000}" name="Actual No." dataDxfId="33" totalsRowDxfId="56"/>
    <tableColumn id="3" xr3:uid="{00000000-0010-0000-0800-000003000000}" name="Type" dataDxfId="32" totalsRowDxfId="55"/>
    <tableColumn id="4" xr3:uid="{00000000-0010-0000-0800-000004000000}" name="Price" dataDxfId="31" totalsRowDxfId="54"/>
    <tableColumn id="5" xr3:uid="{00000000-0010-0000-0800-000005000000}" name="Estimated Income" totalsRowFunction="sum" dataDxfId="30" totalsRowDxfId="53">
      <calculatedColumnFormula>B14*E14</calculatedColumnFormula>
    </tableColumn>
    <tableColumn id="6" xr3:uid="{00000000-0010-0000-0800-000006000000}" name="Actual Income" totalsRowFunction="sum" dataDxfId="29" totalsRowDxfId="52">
      <calculatedColumnFormula>C14*E14</calculatedColumnFormula>
    </tableColumn>
  </tableColumns>
  <tableStyleInfo showFirstColumn="0" showLastColumn="0" showRowStripes="1" showColumnStripes="0"/>
  <extLst>
    <ext xmlns:x14="http://schemas.microsoft.com/office/spreadsheetml/2009/9/main" uri="{504A1905-F514-4f6f-8877-14C23A59335A}">
      <x14:table altTextSummary="Enter Estimated and Actual number of Ads, Type, and Price in this table. Estimated and Actual Income from ads and Totals are auto calculated"/>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2.bin"/><Relationship Id="rId5" Type="http://schemas.openxmlformats.org/officeDocument/2006/relationships/table" Target="../tables/table11.xml"/><Relationship Id="rId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2:H33"/>
  <sheetViews>
    <sheetView showGridLines="0" tabSelected="1" topLeftCell="B22" zoomScale="44" zoomScaleNormal="44" workbookViewId="0">
      <selection activeCell="S48" sqref="S48"/>
    </sheetView>
  </sheetViews>
  <sheetFormatPr defaultColWidth="9.140625" defaultRowHeight="13.5" x14ac:dyDescent="0.25"/>
  <cols>
    <col min="1" max="1" width="6" style="5" hidden="1" customWidth="1"/>
    <col min="2" max="2" width="20.85546875" style="5" customWidth="1"/>
    <col min="3" max="3" width="15.7109375" style="5" customWidth="1"/>
    <col min="4" max="4" width="22.7109375" style="5" customWidth="1"/>
    <col min="5" max="5" width="3.42578125" style="5" customWidth="1"/>
    <col min="6" max="8" width="22.7109375" style="5" customWidth="1"/>
    <col min="9" max="9" width="2.7109375" style="5" customWidth="1"/>
    <col min="10" max="16384" width="9.140625" style="5"/>
  </cols>
  <sheetData>
    <row r="2" spans="1:8" ht="80.25" customHeight="1" x14ac:dyDescent="0.25">
      <c r="A2" s="10" t="s">
        <v>62</v>
      </c>
      <c r="B2" s="82" t="s">
        <v>74</v>
      </c>
      <c r="C2" s="82"/>
      <c r="D2" s="82"/>
      <c r="E2" s="82"/>
      <c r="F2" s="82"/>
      <c r="G2" s="82"/>
      <c r="H2" s="82"/>
    </row>
    <row r="3" spans="1:8" ht="20.100000000000001" customHeight="1" x14ac:dyDescent="0.25">
      <c r="A3" s="10"/>
      <c r="B3" s="14"/>
      <c r="C3" s="15"/>
      <c r="D3" s="11"/>
      <c r="E3" s="11"/>
      <c r="F3" s="11"/>
      <c r="G3" s="11"/>
      <c r="H3" s="11"/>
    </row>
    <row r="4" spans="1:8" s="7" customFormat="1" ht="30" customHeight="1" x14ac:dyDescent="0.25">
      <c r="A4" s="10" t="s">
        <v>63</v>
      </c>
      <c r="B4"/>
      <c r="C4"/>
      <c r="D4" s="79" t="s">
        <v>55</v>
      </c>
      <c r="E4" s="80"/>
      <c r="F4" s="81" t="s">
        <v>4</v>
      </c>
      <c r="G4" s="81" t="s">
        <v>5</v>
      </c>
      <c r="H4" s="12"/>
    </row>
    <row r="5" spans="1:8" ht="30" customHeight="1" x14ac:dyDescent="0.25">
      <c r="A5" s="10" t="s">
        <v>64</v>
      </c>
      <c r="B5"/>
      <c r="C5"/>
      <c r="D5" s="28"/>
      <c r="E5" s="28"/>
      <c r="F5" s="18">
        <f>SUM(C12,C20,C26,C33,G12,G20,G25)</f>
        <v>882</v>
      </c>
      <c r="G5" s="18">
        <f>SUM(D12,D20,D26,D33,H12,H20,H25)</f>
        <v>302</v>
      </c>
      <c r="H5" s="9"/>
    </row>
    <row r="6" spans="1:8" ht="30" customHeight="1" x14ac:dyDescent="0.25">
      <c r="B6" s="13"/>
      <c r="C6" s="12"/>
      <c r="D6" s="12"/>
      <c r="E6" s="9"/>
      <c r="F6" s="9"/>
      <c r="G6" s="9"/>
      <c r="H6" s="9"/>
    </row>
    <row r="7" spans="1:8" s="9" customFormat="1" ht="42.75" customHeight="1" x14ac:dyDescent="0.2">
      <c r="A7" s="10" t="s">
        <v>65</v>
      </c>
      <c r="B7" s="16" t="s">
        <v>11</v>
      </c>
      <c r="C7" s="17" t="s">
        <v>4</v>
      </c>
      <c r="D7" s="17" t="s">
        <v>5</v>
      </c>
      <c r="F7" s="16" t="s">
        <v>6</v>
      </c>
      <c r="G7" s="17" t="s">
        <v>4</v>
      </c>
      <c r="H7" s="17" t="s">
        <v>5</v>
      </c>
    </row>
    <row r="8" spans="1:8" ht="30" customHeight="1" x14ac:dyDescent="0.25">
      <c r="B8" s="69" t="s">
        <v>0</v>
      </c>
      <c r="C8" s="70">
        <v>500</v>
      </c>
      <c r="D8" s="71"/>
      <c r="E8" s="9"/>
      <c r="F8" s="69" t="s">
        <v>7</v>
      </c>
      <c r="G8" s="70"/>
      <c r="H8" s="71"/>
    </row>
    <row r="9" spans="1:8" ht="30" customHeight="1" x14ac:dyDescent="0.25">
      <c r="B9" s="72" t="s">
        <v>1</v>
      </c>
      <c r="C9" s="73"/>
      <c r="D9" s="74"/>
      <c r="E9" s="9"/>
      <c r="F9" s="72" t="s">
        <v>8</v>
      </c>
      <c r="G9" s="73">
        <v>20</v>
      </c>
      <c r="H9" s="74"/>
    </row>
    <row r="10" spans="1:8" ht="30" customHeight="1" x14ac:dyDescent="0.25">
      <c r="B10" s="72" t="s">
        <v>2</v>
      </c>
      <c r="C10" s="73"/>
      <c r="D10" s="74"/>
      <c r="E10" s="9"/>
      <c r="F10" s="72" t="s">
        <v>9</v>
      </c>
      <c r="G10" s="73"/>
      <c r="H10" s="74">
        <v>20</v>
      </c>
    </row>
    <row r="11" spans="1:8" ht="30" customHeight="1" thickBot="1" x14ac:dyDescent="0.3">
      <c r="B11" s="75" t="s">
        <v>3</v>
      </c>
      <c r="C11" s="76"/>
      <c r="D11" s="77"/>
      <c r="E11" s="9"/>
      <c r="F11" s="75" t="s">
        <v>10</v>
      </c>
      <c r="G11" s="76"/>
      <c r="H11" s="77"/>
    </row>
    <row r="12" spans="1:8" ht="30" customHeight="1" thickTop="1" x14ac:dyDescent="0.25">
      <c r="B12" s="66" t="s">
        <v>48</v>
      </c>
      <c r="C12" s="33">
        <f>SUBTOTAL(109,SiteExpenses[Estimated])</f>
        <v>500</v>
      </c>
      <c r="D12" s="67">
        <f>SUBTOTAL(103,SiteExpenses[Actual])</f>
        <v>0</v>
      </c>
      <c r="E12" s="9"/>
      <c r="F12" s="66" t="s">
        <v>48</v>
      </c>
      <c r="G12" s="33">
        <f>SUBTOTAL(109,RefreshmentsExpenses[Estimated])</f>
        <v>20</v>
      </c>
      <c r="H12" s="67">
        <f>SUBTOTAL(103,RefreshmentsExpenses[Actual])</f>
        <v>1</v>
      </c>
    </row>
    <row r="13" spans="1:8" ht="30" customHeight="1" x14ac:dyDescent="0.25">
      <c r="B13" s="13"/>
      <c r="C13" s="12"/>
      <c r="D13" s="12"/>
      <c r="E13" s="9"/>
      <c r="F13" s="9"/>
      <c r="G13" s="9"/>
      <c r="H13" s="9"/>
    </row>
    <row r="14" spans="1:8" ht="48.75" customHeight="1" x14ac:dyDescent="0.25">
      <c r="A14" s="5" t="s">
        <v>66</v>
      </c>
      <c r="B14" s="16" t="s">
        <v>12</v>
      </c>
      <c r="C14" s="17" t="s">
        <v>4</v>
      </c>
      <c r="D14" s="17" t="s">
        <v>5</v>
      </c>
      <c r="E14" s="9"/>
      <c r="F14" s="16" t="s">
        <v>22</v>
      </c>
      <c r="G14" s="17" t="s">
        <v>4</v>
      </c>
      <c r="H14" s="17" t="s">
        <v>5</v>
      </c>
    </row>
    <row r="15" spans="1:8" ht="30" customHeight="1" x14ac:dyDescent="0.25">
      <c r="B15" s="69" t="s">
        <v>13</v>
      </c>
      <c r="C15" s="70">
        <v>200</v>
      </c>
      <c r="D15" s="70">
        <v>300</v>
      </c>
      <c r="E15" s="9"/>
      <c r="F15" s="69" t="s">
        <v>18</v>
      </c>
      <c r="G15" s="70"/>
      <c r="H15" s="71"/>
    </row>
    <row r="16" spans="1:8" ht="30" customHeight="1" x14ac:dyDescent="0.25">
      <c r="B16" s="72" t="s">
        <v>14</v>
      </c>
      <c r="C16" s="73"/>
      <c r="D16" s="73"/>
      <c r="E16" s="9"/>
      <c r="F16" s="72" t="s">
        <v>19</v>
      </c>
      <c r="G16" s="73">
        <v>30</v>
      </c>
      <c r="H16" s="74"/>
    </row>
    <row r="17" spans="1:8" ht="30" customHeight="1" x14ac:dyDescent="0.25">
      <c r="B17" s="72" t="s">
        <v>15</v>
      </c>
      <c r="C17" s="73"/>
      <c r="D17" s="73"/>
      <c r="E17" s="9"/>
      <c r="F17" s="72" t="s">
        <v>20</v>
      </c>
      <c r="G17" s="73"/>
      <c r="H17" s="74"/>
    </row>
    <row r="18" spans="1:8" ht="30" customHeight="1" x14ac:dyDescent="0.25">
      <c r="B18" s="72" t="s">
        <v>16</v>
      </c>
      <c r="C18" s="73"/>
      <c r="D18" s="73"/>
      <c r="E18" s="9"/>
      <c r="F18" s="72" t="s">
        <v>21</v>
      </c>
      <c r="G18" s="73"/>
      <c r="H18" s="74"/>
    </row>
    <row r="19" spans="1:8" ht="30" customHeight="1" thickBot="1" x14ac:dyDescent="0.3">
      <c r="B19" s="75" t="s">
        <v>17</v>
      </c>
      <c r="C19" s="76"/>
      <c r="D19" s="76"/>
      <c r="E19" s="9"/>
      <c r="F19" s="75" t="s">
        <v>34</v>
      </c>
      <c r="G19" s="76"/>
      <c r="H19" s="77"/>
    </row>
    <row r="20" spans="1:8" ht="30" customHeight="1" thickTop="1" x14ac:dyDescent="0.25">
      <c r="B20" s="66" t="s">
        <v>48</v>
      </c>
      <c r="C20" s="33">
        <f>SUBTOTAL(109,DecorationsExpenses[Estimated])</f>
        <v>200</v>
      </c>
      <c r="D20" s="33">
        <f>SUBTOTAL(109,DecorationsExpenses[Actual])</f>
        <v>300</v>
      </c>
      <c r="E20" s="9"/>
      <c r="F20" s="66" t="s">
        <v>48</v>
      </c>
      <c r="G20" s="33">
        <f>SUBTOTAL(109,ProgramExpenses[Estimated])</f>
        <v>30</v>
      </c>
      <c r="H20" s="67">
        <f>SUBTOTAL(103,ProgramExpenses[Actual])</f>
        <v>0</v>
      </c>
    </row>
    <row r="21" spans="1:8" ht="30" customHeight="1" x14ac:dyDescent="0.25">
      <c r="B21" s="13"/>
      <c r="C21" s="12"/>
      <c r="D21" s="12"/>
      <c r="E21" s="9"/>
      <c r="F21" s="13"/>
      <c r="G21" s="9"/>
      <c r="H21" s="9"/>
    </row>
    <row r="22" spans="1:8" ht="42.75" customHeight="1" x14ac:dyDescent="0.25">
      <c r="A22" s="10" t="s">
        <v>60</v>
      </c>
      <c r="B22" s="16" t="s">
        <v>23</v>
      </c>
      <c r="C22" s="17" t="s">
        <v>4</v>
      </c>
      <c r="D22" s="17" t="s">
        <v>5</v>
      </c>
      <c r="E22" s="9"/>
      <c r="F22" s="16" t="s">
        <v>27</v>
      </c>
      <c r="G22" s="17" t="s">
        <v>4</v>
      </c>
      <c r="H22" s="17" t="s">
        <v>5</v>
      </c>
    </row>
    <row r="23" spans="1:8" ht="30" customHeight="1" x14ac:dyDescent="0.25">
      <c r="B23" s="69" t="s">
        <v>24</v>
      </c>
      <c r="C23" s="70"/>
      <c r="D23" s="71"/>
      <c r="E23" s="9"/>
      <c r="F23" s="69" t="s">
        <v>46</v>
      </c>
      <c r="G23" s="70"/>
      <c r="H23" s="71"/>
    </row>
    <row r="24" spans="1:8" ht="30" customHeight="1" thickBot="1" x14ac:dyDescent="0.3">
      <c r="B24" s="72" t="s">
        <v>25</v>
      </c>
      <c r="C24" s="73">
        <v>20</v>
      </c>
      <c r="D24" s="74"/>
      <c r="E24" s="9"/>
      <c r="F24" s="75" t="s">
        <v>28</v>
      </c>
      <c r="G24" s="78">
        <v>100</v>
      </c>
      <c r="H24" s="77"/>
    </row>
    <row r="25" spans="1:8" ht="30" customHeight="1" thickTop="1" thickBot="1" x14ac:dyDescent="0.3">
      <c r="B25" s="75" t="s">
        <v>26</v>
      </c>
      <c r="C25" s="76"/>
      <c r="D25" s="77"/>
      <c r="E25" s="9"/>
      <c r="F25" s="66" t="s">
        <v>48</v>
      </c>
      <c r="G25" s="68">
        <f>SUBTOTAL(109,PrizesExpenses[Estimated])</f>
        <v>100</v>
      </c>
      <c r="H25" s="67">
        <f>SUBTOTAL(103,PrizesExpenses[Actual])</f>
        <v>0</v>
      </c>
    </row>
    <row r="26" spans="1:8" ht="30" customHeight="1" thickTop="1" x14ac:dyDescent="0.25">
      <c r="B26" s="66" t="s">
        <v>48</v>
      </c>
      <c r="C26" s="33">
        <f>SUBTOTAL(109,PublicityExpenses[Estimated])</f>
        <v>20</v>
      </c>
      <c r="D26" s="67">
        <f>SUBTOTAL(103,PublicityExpenses[Actual])</f>
        <v>0</v>
      </c>
      <c r="E26" s="9"/>
      <c r="F26" s="9"/>
      <c r="G26" s="9"/>
      <c r="H26" s="9"/>
    </row>
    <row r="27" spans="1:8" ht="30" customHeight="1" x14ac:dyDescent="0.25">
      <c r="B27" s="13"/>
      <c r="C27" s="12"/>
      <c r="D27" s="12"/>
      <c r="E27" s="9"/>
      <c r="F27" s="9"/>
      <c r="G27" s="9"/>
      <c r="H27" s="9"/>
    </row>
    <row r="28" spans="1:8" ht="45" customHeight="1" x14ac:dyDescent="0.25">
      <c r="A28" s="10" t="s">
        <v>67</v>
      </c>
      <c r="B28" s="16" t="s">
        <v>29</v>
      </c>
      <c r="C28" s="17" t="s">
        <v>4</v>
      </c>
      <c r="D28" s="17" t="s">
        <v>5</v>
      </c>
      <c r="E28" s="9"/>
      <c r="F28" s="9"/>
      <c r="G28" s="9"/>
      <c r="H28" s="9"/>
    </row>
    <row r="29" spans="1:8" ht="30" customHeight="1" x14ac:dyDescent="0.25">
      <c r="B29" s="69" t="s">
        <v>30</v>
      </c>
      <c r="C29" s="70"/>
      <c r="D29" s="71">
        <v>13</v>
      </c>
      <c r="E29" s="9"/>
      <c r="F29" s="9"/>
      <c r="G29" s="9"/>
      <c r="H29" s="9"/>
    </row>
    <row r="30" spans="1:8" ht="30" customHeight="1" x14ac:dyDescent="0.25">
      <c r="B30" s="72" t="s">
        <v>31</v>
      </c>
      <c r="C30" s="73">
        <v>12</v>
      </c>
      <c r="D30" s="74"/>
      <c r="E30" s="9"/>
      <c r="F30" s="9"/>
      <c r="G30" s="9"/>
      <c r="H30" s="9"/>
    </row>
    <row r="31" spans="1:8" ht="30" customHeight="1" x14ac:dyDescent="0.25">
      <c r="B31" s="72" t="s">
        <v>32</v>
      </c>
      <c r="C31" s="73"/>
      <c r="D31" s="74"/>
      <c r="E31" s="9"/>
      <c r="F31" s="9"/>
      <c r="G31" s="9"/>
      <c r="H31" s="9"/>
    </row>
    <row r="32" spans="1:8" ht="30" customHeight="1" thickBot="1" x14ac:dyDescent="0.3">
      <c r="B32" s="75" t="s">
        <v>33</v>
      </c>
      <c r="C32" s="76"/>
      <c r="D32" s="77"/>
      <c r="E32" s="9"/>
      <c r="F32" s="9"/>
      <c r="G32" s="9"/>
      <c r="H32" s="9"/>
    </row>
    <row r="33" spans="2:8" ht="30" customHeight="1" thickTop="1" x14ac:dyDescent="0.25">
      <c r="B33" s="66" t="s">
        <v>48</v>
      </c>
      <c r="C33" s="33">
        <f>SUBTOTAL(109,MiscellaneousExpenses[Estimated])</f>
        <v>12</v>
      </c>
      <c r="D33" s="67">
        <f>SUBTOTAL(103,MiscellaneousExpenses[Actual])</f>
        <v>1</v>
      </c>
      <c r="E33" s="9"/>
      <c r="F33" s="9"/>
      <c r="G33" s="9"/>
      <c r="H33" s="9"/>
    </row>
  </sheetData>
  <mergeCells count="2">
    <mergeCell ref="B2:H2"/>
    <mergeCell ref="D5:E5"/>
  </mergeCells>
  <phoneticPr fontId="1" type="noConversion"/>
  <conditionalFormatting sqref="A1:A1048576">
    <cfRule type="notContainsBlanks" dxfId="121" priority="1">
      <formula>LEN(TRIM(A1))&gt;0</formula>
    </cfRule>
  </conditionalFormatting>
  <printOptions horizontalCentered="1"/>
  <pageMargins left="0.75" right="0.75" top="1" bottom="1" header="0.5" footer="0.5"/>
  <pageSetup scale="62" orientation="portrait" r:id="rId1"/>
  <headerFooter alignWithMargins="0"/>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2:H34"/>
  <sheetViews>
    <sheetView showGridLines="0" view="pageBreakPreview" topLeftCell="A3" zoomScaleNormal="100" zoomScaleSheetLayoutView="100" workbookViewId="0">
      <selection activeCell="I7" sqref="I7"/>
    </sheetView>
  </sheetViews>
  <sheetFormatPr defaultColWidth="9.140625" defaultRowHeight="13.5" x14ac:dyDescent="0.25"/>
  <cols>
    <col min="1" max="1" width="2.7109375" customWidth="1"/>
    <col min="2" max="2" width="23.140625" style="5" customWidth="1"/>
    <col min="3" max="3" width="15.7109375" style="5" customWidth="1"/>
    <col min="4" max="7" width="23.140625" style="5" customWidth="1"/>
    <col min="8" max="8" width="2.7109375" style="5" customWidth="1"/>
    <col min="9" max="16384" width="9.140625" style="5"/>
  </cols>
  <sheetData>
    <row r="2" spans="1:8" ht="48.75" customHeight="1" x14ac:dyDescent="0.25">
      <c r="B2" s="41" t="s">
        <v>76</v>
      </c>
      <c r="C2" s="41"/>
      <c r="D2" s="41"/>
      <c r="E2" s="41"/>
      <c r="F2" s="41"/>
      <c r="G2" s="41"/>
    </row>
    <row r="3" spans="1:8" ht="15.75" customHeight="1" x14ac:dyDescent="0.25">
      <c r="B3" s="19"/>
      <c r="C3" s="19"/>
      <c r="D3" s="19"/>
      <c r="E3" s="1"/>
      <c r="F3" s="1"/>
      <c r="G3" s="1"/>
      <c r="H3" s="2"/>
    </row>
    <row r="4" spans="1:8" s="7" customFormat="1" ht="27.95" customHeight="1" x14ac:dyDescent="0.25">
      <c r="A4"/>
      <c r="B4" s="38" t="s">
        <v>4</v>
      </c>
      <c r="C4" s="38"/>
      <c r="D4" s="39"/>
      <c r="E4" s="40" t="s">
        <v>5</v>
      </c>
      <c r="F4" s="40"/>
      <c r="G4" s="40"/>
    </row>
    <row r="5" spans="1:8" ht="27.95" customHeight="1" x14ac:dyDescent="0.25">
      <c r="B5" s="30">
        <f>SUM(Admissions[[#Totals],[Estimated Income]],AdsInProgram[[#Totals],[Estimated Income]],ExhibitorsAndVendors[[#Totals],[Estimated Income]],SaleOfItems[[#Totals],[Estimated Income]])</f>
        <v>1542</v>
      </c>
      <c r="C5" s="30"/>
      <c r="D5" s="31"/>
      <c r="E5" s="29">
        <f>SUM(Admissions[[#Totals],[Actual Income]],AdsInProgram[[#Totals],[Actual Income]],ExhibitorsAndVendors[[#Totals],[Actual Income]],SaleOfItems[[#Totals],[Actual Income]])</f>
        <v>1831</v>
      </c>
      <c r="F5" s="29"/>
      <c r="G5" s="29"/>
    </row>
    <row r="6" spans="1:8" ht="48" customHeight="1" x14ac:dyDescent="0.25">
      <c r="B6" s="42" t="s">
        <v>56</v>
      </c>
      <c r="C6" s="42"/>
      <c r="D6" s="42"/>
      <c r="E6" s="42"/>
      <c r="F6" s="42"/>
      <c r="G6" s="42"/>
    </row>
    <row r="7" spans="1:8" ht="54" customHeight="1" x14ac:dyDescent="0.25">
      <c r="B7" s="27" t="s">
        <v>50</v>
      </c>
      <c r="C7" s="27" t="s">
        <v>51</v>
      </c>
      <c r="D7" s="27" t="s">
        <v>49</v>
      </c>
      <c r="E7" s="27" t="s">
        <v>54</v>
      </c>
      <c r="F7" s="27" t="s">
        <v>52</v>
      </c>
      <c r="G7" s="27" t="s">
        <v>53</v>
      </c>
    </row>
    <row r="8" spans="1:8" ht="27.95" customHeight="1" x14ac:dyDescent="0.25">
      <c r="B8" s="43">
        <v>300</v>
      </c>
      <c r="C8" s="43">
        <v>278</v>
      </c>
      <c r="D8" s="43" t="s">
        <v>47</v>
      </c>
      <c r="E8" s="44">
        <v>5</v>
      </c>
      <c r="F8" s="44">
        <f>B8*E8</f>
        <v>1500</v>
      </c>
      <c r="G8" s="44">
        <f>C8*E8</f>
        <v>1390</v>
      </c>
    </row>
    <row r="9" spans="1:8" ht="27.95" customHeight="1" x14ac:dyDescent="0.25">
      <c r="B9" s="45">
        <v>197</v>
      </c>
      <c r="C9" s="45">
        <v>195</v>
      </c>
      <c r="D9" s="45" t="s">
        <v>37</v>
      </c>
      <c r="E9" s="46">
        <v>2</v>
      </c>
      <c r="F9" s="46" t="s">
        <v>75</v>
      </c>
      <c r="G9" s="46">
        <f>C9*E9</f>
        <v>390</v>
      </c>
    </row>
    <row r="10" spans="1:8" ht="27.95" customHeight="1" thickBot="1" x14ac:dyDescent="0.3">
      <c r="B10" s="47">
        <v>42</v>
      </c>
      <c r="C10" s="47">
        <v>51</v>
      </c>
      <c r="D10" s="47" t="s">
        <v>38</v>
      </c>
      <c r="E10" s="48">
        <v>1</v>
      </c>
      <c r="F10" s="48">
        <f>B10*E10</f>
        <v>42</v>
      </c>
      <c r="G10" s="48">
        <f>C10*E10</f>
        <v>51</v>
      </c>
    </row>
    <row r="11" spans="1:8" ht="27.95" customHeight="1" thickTop="1" x14ac:dyDescent="0.25">
      <c r="B11" s="32" t="s">
        <v>48</v>
      </c>
      <c r="C11" s="32"/>
      <c r="D11" s="32"/>
      <c r="E11" s="32"/>
      <c r="F11" s="33">
        <f>SUBTOTAL(109,Admissions[Estimated Income])</f>
        <v>1542</v>
      </c>
      <c r="G11" s="33">
        <f>SUBTOTAL(109,Admissions[Actual Income])</f>
        <v>1831</v>
      </c>
    </row>
    <row r="12" spans="1:8" ht="39.75" customHeight="1" x14ac:dyDescent="0.25">
      <c r="B12" s="42" t="s">
        <v>57</v>
      </c>
      <c r="C12" s="42"/>
      <c r="D12" s="42"/>
      <c r="E12" s="42"/>
      <c r="F12" s="42"/>
      <c r="G12" s="42"/>
    </row>
    <row r="13" spans="1:8" ht="40.5" customHeight="1" x14ac:dyDescent="0.25">
      <c r="B13" s="27" t="s">
        <v>50</v>
      </c>
      <c r="C13" s="27" t="s">
        <v>51</v>
      </c>
      <c r="D13" s="27" t="s">
        <v>49</v>
      </c>
      <c r="E13" s="27" t="s">
        <v>54</v>
      </c>
      <c r="F13" s="27" t="s">
        <v>52</v>
      </c>
      <c r="G13" s="27" t="s">
        <v>53</v>
      </c>
    </row>
    <row r="14" spans="1:8" ht="27.95" customHeight="1" thickBot="1" x14ac:dyDescent="0.3">
      <c r="B14" s="49">
        <v>12</v>
      </c>
      <c r="C14" s="49"/>
      <c r="D14" s="49" t="s">
        <v>39</v>
      </c>
      <c r="E14" s="50"/>
      <c r="F14" s="50">
        <f>B14*E14</f>
        <v>0</v>
      </c>
      <c r="G14" s="50">
        <f>C14*E14</f>
        <v>0</v>
      </c>
    </row>
    <row r="15" spans="1:8" ht="27.95" customHeight="1" thickTop="1" thickBot="1" x14ac:dyDescent="0.3">
      <c r="B15" s="49"/>
      <c r="C15" s="49">
        <v>158</v>
      </c>
      <c r="D15" s="49" t="s">
        <v>40</v>
      </c>
      <c r="E15" s="50"/>
      <c r="F15" s="50">
        <f>B15*E15</f>
        <v>0</v>
      </c>
      <c r="G15" s="50">
        <f>C15*E15</f>
        <v>0</v>
      </c>
    </row>
    <row r="16" spans="1:8" ht="27.95" customHeight="1" thickTop="1" thickBot="1" x14ac:dyDescent="0.3">
      <c r="B16" s="49">
        <v>4</v>
      </c>
      <c r="C16" s="49"/>
      <c r="D16" s="49" t="s">
        <v>41</v>
      </c>
      <c r="E16" s="50"/>
      <c r="F16" s="50">
        <f>B16*E16</f>
        <v>0</v>
      </c>
      <c r="G16" s="50">
        <f>C16*E16</f>
        <v>0</v>
      </c>
    </row>
    <row r="17" spans="2:7" ht="27.95" customHeight="1" thickTop="1" x14ac:dyDescent="0.25">
      <c r="B17" s="34" t="s">
        <v>48</v>
      </c>
      <c r="C17" s="34"/>
      <c r="D17" s="34"/>
      <c r="E17" s="34"/>
      <c r="F17" s="35">
        <f>SUBTOTAL(109,AdsInProgram[Estimated Income])</f>
        <v>0</v>
      </c>
      <c r="G17" s="35">
        <f>SUBTOTAL(109,AdsInProgram[Actual Income])</f>
        <v>0</v>
      </c>
    </row>
    <row r="18" spans="2:7" ht="45.75" customHeight="1" x14ac:dyDescent="0.25">
      <c r="B18" s="42" t="s">
        <v>58</v>
      </c>
      <c r="C18" s="42"/>
      <c r="D18" s="42"/>
      <c r="E18" s="42"/>
      <c r="F18" s="42"/>
      <c r="G18" s="42"/>
    </row>
    <row r="19" spans="2:7" ht="45" customHeight="1" x14ac:dyDescent="0.25">
      <c r="B19" s="27" t="s">
        <v>50</v>
      </c>
      <c r="C19" s="27" t="s">
        <v>51</v>
      </c>
      <c r="D19" s="27" t="s">
        <v>49</v>
      </c>
      <c r="E19" s="27" t="s">
        <v>54</v>
      </c>
      <c r="F19" s="27" t="s">
        <v>52</v>
      </c>
      <c r="G19" s="27" t="s">
        <v>53</v>
      </c>
    </row>
    <row r="20" spans="2:7" ht="27.95" customHeight="1" x14ac:dyDescent="0.25">
      <c r="B20" s="51">
        <v>23</v>
      </c>
      <c r="C20" s="51"/>
      <c r="D20" s="43" t="s">
        <v>42</v>
      </c>
      <c r="E20" s="52"/>
      <c r="F20" s="52">
        <f>B20*E20</f>
        <v>0</v>
      </c>
      <c r="G20" s="52">
        <f>C20*E20</f>
        <v>0</v>
      </c>
    </row>
    <row r="21" spans="2:7" ht="27.95" customHeight="1" x14ac:dyDescent="0.25">
      <c r="B21" s="53">
        <v>354</v>
      </c>
      <c r="C21" s="53"/>
      <c r="D21" s="45" t="s">
        <v>43</v>
      </c>
      <c r="E21" s="54"/>
      <c r="F21" s="54">
        <f>B21*E21</f>
        <v>0</v>
      </c>
      <c r="G21" s="54">
        <f>C21*E21</f>
        <v>0</v>
      </c>
    </row>
    <row r="22" spans="2:7" ht="27.95" customHeight="1" thickBot="1" x14ac:dyDescent="0.3">
      <c r="B22" s="55">
        <v>56</v>
      </c>
      <c r="C22" s="55"/>
      <c r="D22" s="47" t="s">
        <v>44</v>
      </c>
      <c r="E22" s="56"/>
      <c r="F22" s="56">
        <f>B22*E22</f>
        <v>0</v>
      </c>
      <c r="G22" s="56">
        <f>C22*E22</f>
        <v>0</v>
      </c>
    </row>
    <row r="23" spans="2:7" ht="27.95" customHeight="1" thickTop="1" x14ac:dyDescent="0.25">
      <c r="B23" s="36" t="s">
        <v>48</v>
      </c>
      <c r="C23" s="36"/>
      <c r="D23" s="34"/>
      <c r="E23" s="36"/>
      <c r="F23" s="37">
        <f>SUBTOTAL(109,ExhibitorsAndVendors[Estimated Income])</f>
        <v>0</v>
      </c>
      <c r="G23" s="37">
        <f>SUBTOTAL(109,ExhibitorsAndVendors[Actual Income])</f>
        <v>0</v>
      </c>
    </row>
    <row r="24" spans="2:7" ht="45.75" customHeight="1" x14ac:dyDescent="0.25">
      <c r="B24" s="42" t="s">
        <v>59</v>
      </c>
      <c r="C24" s="42"/>
      <c r="D24" s="42"/>
      <c r="E24" s="42"/>
      <c r="F24" s="42"/>
      <c r="G24" s="42"/>
    </row>
    <row r="25" spans="2:7" ht="36.75" customHeight="1" x14ac:dyDescent="0.25">
      <c r="B25" s="27" t="s">
        <v>50</v>
      </c>
      <c r="C25" s="27" t="s">
        <v>51</v>
      </c>
      <c r="D25" s="27" t="s">
        <v>49</v>
      </c>
      <c r="E25" s="27" t="s">
        <v>54</v>
      </c>
      <c r="F25" s="27" t="s">
        <v>52</v>
      </c>
      <c r="G25" s="27" t="s">
        <v>53</v>
      </c>
    </row>
    <row r="26" spans="2:7" ht="27.95" customHeight="1" x14ac:dyDescent="0.25">
      <c r="B26" s="57"/>
      <c r="C26" s="57"/>
      <c r="D26" s="58" t="s">
        <v>45</v>
      </c>
      <c r="E26" s="59"/>
      <c r="F26" s="59">
        <f>B26*E26</f>
        <v>0</v>
      </c>
      <c r="G26" s="59">
        <f>C26*E26</f>
        <v>0</v>
      </c>
    </row>
    <row r="27" spans="2:7" ht="27.95" customHeight="1" x14ac:dyDescent="0.25">
      <c r="B27" s="60">
        <v>123</v>
      </c>
      <c r="C27" s="60"/>
      <c r="D27" s="61" t="s">
        <v>45</v>
      </c>
      <c r="E27" s="62"/>
      <c r="F27" s="62">
        <f>B27*E27</f>
        <v>0</v>
      </c>
      <c r="G27" s="62">
        <f>C27*E27</f>
        <v>0</v>
      </c>
    </row>
    <row r="28" spans="2:7" ht="27.95" customHeight="1" x14ac:dyDescent="0.25">
      <c r="B28" s="60"/>
      <c r="C28" s="60"/>
      <c r="D28" s="61" t="s">
        <v>45</v>
      </c>
      <c r="E28" s="62"/>
      <c r="F28" s="62">
        <f>B28*E28</f>
        <v>0</v>
      </c>
      <c r="G28" s="62">
        <f>C28*E28</f>
        <v>0</v>
      </c>
    </row>
    <row r="29" spans="2:7" ht="27.95" customHeight="1" thickBot="1" x14ac:dyDescent="0.3">
      <c r="B29" s="63">
        <v>13</v>
      </c>
      <c r="C29" s="63"/>
      <c r="D29" s="64" t="s">
        <v>45</v>
      </c>
      <c r="E29" s="65"/>
      <c r="F29" s="65">
        <f>B29*E29</f>
        <v>0</v>
      </c>
      <c r="G29" s="65">
        <f>C29*E29</f>
        <v>0</v>
      </c>
    </row>
    <row r="30" spans="2:7" ht="27.95" customHeight="1" thickTop="1" x14ac:dyDescent="0.25">
      <c r="B30" s="36" t="s">
        <v>48</v>
      </c>
      <c r="C30" s="36"/>
      <c r="D30" s="34"/>
      <c r="E30" s="36"/>
      <c r="F30" s="37">
        <f>SUBTOTAL(109,SaleOfItems[Estimated Income])</f>
        <v>0</v>
      </c>
      <c r="G30" s="37">
        <f>SUBTOTAL(109,SaleOfItems[Actual Income])</f>
        <v>0</v>
      </c>
    </row>
    <row r="31" spans="2:7" x14ac:dyDescent="0.25">
      <c r="B31" s="9"/>
      <c r="C31" s="9"/>
      <c r="D31" s="9"/>
      <c r="E31" s="9"/>
      <c r="F31" s="9"/>
      <c r="G31" s="9"/>
    </row>
    <row r="32" spans="2:7" x14ac:dyDescent="0.25">
      <c r="B32" s="9"/>
      <c r="C32" s="9"/>
      <c r="D32" s="9"/>
      <c r="E32" s="9"/>
      <c r="F32" s="9"/>
      <c r="G32" s="9"/>
    </row>
    <row r="33" spans="2:7" x14ac:dyDescent="0.25">
      <c r="B33" s="9"/>
      <c r="C33" s="9"/>
      <c r="D33" s="9"/>
      <c r="E33" s="9"/>
      <c r="F33" s="9"/>
      <c r="G33" s="9"/>
    </row>
    <row r="34" spans="2:7" x14ac:dyDescent="0.25">
      <c r="B34" s="9"/>
      <c r="C34" s="9"/>
      <c r="D34" s="9"/>
      <c r="E34" s="9"/>
      <c r="F34" s="9"/>
      <c r="G34" s="9"/>
    </row>
  </sheetData>
  <mergeCells count="9">
    <mergeCell ref="B2:G2"/>
    <mergeCell ref="B24:G24"/>
    <mergeCell ref="B18:G18"/>
    <mergeCell ref="B12:G12"/>
    <mergeCell ref="B6:G6"/>
    <mergeCell ref="E4:G4"/>
    <mergeCell ref="E5:G5"/>
    <mergeCell ref="B4:D4"/>
    <mergeCell ref="B5:D5"/>
  </mergeCells>
  <phoneticPr fontId="1" type="noConversion"/>
  <printOptions horizontalCentered="1"/>
  <pageMargins left="0.75" right="0.75" top="1" bottom="1" header="0.5" footer="0.5"/>
  <pageSetup scale="69" orientation="portrait" r:id="rId1"/>
  <headerFooter alignWithMargins="0"/>
  <ignoredErrors>
    <ignoredError sqref="G26:G30 F26:F29 G20:G22 F20:F22 G14:G17 F14:F16" emptyCellReference="1"/>
  </ignoredErrors>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2:G12"/>
  <sheetViews>
    <sheetView showGridLines="0" zoomScale="55" zoomScaleNormal="55" workbookViewId="0">
      <selection activeCell="U22" sqref="U22"/>
    </sheetView>
  </sheetViews>
  <sheetFormatPr defaultColWidth="9.140625" defaultRowHeight="13.5" x14ac:dyDescent="0.25"/>
  <cols>
    <col min="1" max="1" width="2.7109375" style="20" customWidth="1"/>
    <col min="2" max="2" width="26" style="5" bestFit="1" customWidth="1"/>
    <col min="3" max="3" width="20.7109375" style="5" customWidth="1"/>
    <col min="4" max="7" width="23.140625" style="5" customWidth="1"/>
    <col min="8" max="8" width="2.7109375" style="5" customWidth="1"/>
    <col min="9" max="9" width="5.28515625" style="5" customWidth="1"/>
    <col min="10" max="16384" width="9.140625" style="5"/>
  </cols>
  <sheetData>
    <row r="2" spans="1:7" ht="36.75" customHeight="1" x14ac:dyDescent="0.25">
      <c r="A2" s="4" t="s">
        <v>68</v>
      </c>
      <c r="B2" s="86" t="str">
        <f>Expenses!B2</f>
        <v xml:space="preserve">EVENT BUDGET </v>
      </c>
      <c r="C2" s="86"/>
      <c r="D2" s="86"/>
      <c r="E2" s="86"/>
      <c r="F2" s="86"/>
      <c r="G2" s="86"/>
    </row>
    <row r="3" spans="1:7" ht="20.100000000000001" customHeight="1" x14ac:dyDescent="0.3">
      <c r="A3" s="6" t="s">
        <v>69</v>
      </c>
      <c r="B3" s="21"/>
      <c r="C3" s="21"/>
      <c r="D3" s="22"/>
      <c r="E3" s="3" t="s">
        <v>61</v>
      </c>
      <c r="F3" s="3"/>
      <c r="G3" s="3"/>
    </row>
    <row r="4" spans="1:7" ht="20.100000000000001" customHeight="1" x14ac:dyDescent="0.25">
      <c r="A4" s="6" t="s">
        <v>70</v>
      </c>
      <c r="B4" s="83" t="s">
        <v>72</v>
      </c>
      <c r="C4" s="84" t="s">
        <v>4</v>
      </c>
      <c r="D4" s="85" t="s">
        <v>5</v>
      </c>
      <c r="E4" s="3"/>
      <c r="F4" s="3"/>
      <c r="G4" s="3"/>
    </row>
    <row r="5" spans="1:7" ht="20.100000000000001" customHeight="1" x14ac:dyDescent="0.25">
      <c r="B5" s="23" t="s">
        <v>35</v>
      </c>
      <c r="C5" s="24">
        <f>Income!F11</f>
        <v>1542</v>
      </c>
      <c r="D5" s="25">
        <f>Income!B5</f>
        <v>1542</v>
      </c>
      <c r="E5" s="3"/>
      <c r="F5" s="3"/>
      <c r="G5" s="3"/>
    </row>
    <row r="6" spans="1:7" ht="20.100000000000001" customHeight="1" x14ac:dyDescent="0.25">
      <c r="B6" s="23" t="s">
        <v>36</v>
      </c>
      <c r="C6" s="24">
        <f>Expenses!F5</f>
        <v>882</v>
      </c>
      <c r="D6" s="25">
        <f>Expenses!G5</f>
        <v>302</v>
      </c>
      <c r="E6" s="3"/>
      <c r="F6" s="3"/>
      <c r="G6" s="3"/>
    </row>
    <row r="7" spans="1:7" ht="20.100000000000001" customHeight="1" thickBot="1" x14ac:dyDescent="0.3">
      <c r="C7" s="26"/>
      <c r="D7" s="8"/>
      <c r="E7" s="3"/>
      <c r="F7" s="3"/>
      <c r="G7" s="3"/>
    </row>
    <row r="8" spans="1:7" ht="20.100000000000001" customHeight="1" thickTop="1" thickBot="1" x14ac:dyDescent="0.3">
      <c r="A8" s="6" t="s">
        <v>71</v>
      </c>
      <c r="B8" s="87" t="s">
        <v>73</v>
      </c>
      <c r="C8" s="88">
        <f>C5-C6</f>
        <v>660</v>
      </c>
      <c r="D8" s="89">
        <f>D5-D6</f>
        <v>1240</v>
      </c>
      <c r="E8" s="3"/>
      <c r="F8" s="3"/>
      <c r="G8" s="3"/>
    </row>
    <row r="9" spans="1:7" ht="20.100000000000001" customHeight="1" thickTop="1" x14ac:dyDescent="0.25">
      <c r="E9" s="3"/>
      <c r="F9" s="3"/>
      <c r="G9" s="3"/>
    </row>
    <row r="10" spans="1:7" ht="20.100000000000001" customHeight="1" x14ac:dyDescent="0.25">
      <c r="E10" s="3"/>
      <c r="F10" s="3"/>
      <c r="G10" s="3"/>
    </row>
    <row r="11" spans="1:7" ht="20.100000000000001" customHeight="1" x14ac:dyDescent="0.25">
      <c r="E11" s="3"/>
      <c r="F11" s="3"/>
      <c r="G11" s="3"/>
    </row>
    <row r="12" spans="1:7" ht="12.75" customHeight="1" x14ac:dyDescent="0.25">
      <c r="E12" s="3"/>
      <c r="F12" s="3"/>
      <c r="G12" s="3"/>
    </row>
  </sheetData>
  <mergeCells count="1">
    <mergeCell ref="B2:G2"/>
  </mergeCells>
  <phoneticPr fontId="1" type="noConversion"/>
  <conditionalFormatting sqref="E3:G12">
    <cfRule type="notContainsBlanks" dxfId="41" priority="3">
      <formula>LEN(TRIM(E3))&gt;0</formula>
    </cfRule>
  </conditionalFormatting>
  <conditionalFormatting sqref="A3:A4 A8">
    <cfRule type="notContainsBlanks" dxfId="40" priority="2">
      <formula>LEN(TRIM(A3))&gt;0</formula>
    </cfRule>
  </conditionalFormatting>
  <conditionalFormatting sqref="A2">
    <cfRule type="notContainsBlanks" dxfId="39" priority="1">
      <formula>LEN(TRIM(A2))&gt;0</formula>
    </cfRule>
  </conditionalFormatting>
  <printOptions horizontalCentered="1"/>
  <pageMargins left="0.75" right="0.75" top="1" bottom="1" header="0.5" footer="0.5"/>
  <pageSetup scale="85" orientation="landscape" r:id="rId1"/>
  <headerFooter alignWithMargins="0"/>
  <ignoredErrors>
    <ignoredError sqref="C5:D5"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99C40AA8-EDC4-4BEE-8E8B-AE672B586EED}">
  <ds:schemaRefs>
    <ds:schemaRef ds:uri="http://schemas.microsoft.com/sharepoint/v3/contenttype/forms"/>
  </ds:schemaRefs>
</ds:datastoreItem>
</file>

<file path=customXml/itemProps2.xml><?xml version="1.0" encoding="utf-8"?>
<ds:datastoreItem xmlns:ds="http://schemas.openxmlformats.org/officeDocument/2006/customXml" ds:itemID="{2CE7E4D5-0BA1-4F98-9DF9-E74EBFAB9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68BA1-2FDA-464D-8355-78278E7731C1}">
  <ds:schemaRefs>
    <ds:schemaRef ds:uri="http://purl.org/dc/dcmitype/"/>
    <ds:schemaRef ds:uri="71af3243-3dd4-4a8d-8c0d-dd76da1f02a5"/>
    <ds:schemaRef ds:uri="http://purl.org/dc/terms/"/>
    <ds:schemaRef ds:uri="http://schemas.microsoft.com/office/2006/documentManagement/types"/>
    <ds:schemaRef ds:uri="http://purl.org/dc/elements/1.1/"/>
    <ds:schemaRef ds:uri="http://schemas.microsoft.com/office/infopath/2007/PartnerControls"/>
    <ds:schemaRef ds:uri="http://schemas.microsoft.com/sharepoint/v3"/>
    <ds:schemaRef ds:uri="http://schemas.openxmlformats.org/package/2006/metadata/core-properties"/>
    <ds:schemaRef ds:uri="230e9df3-be65-4c73-a93b-d1236ebd677e"/>
    <ds:schemaRef ds:uri="16c05727-aa75-4e4a-9b5f-8a80a116589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TM16410231</Templat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Expenses</vt:lpstr>
      <vt:lpstr>Income</vt:lpstr>
      <vt:lpstr>Profit - Loss Summary</vt:lpstr>
      <vt:lpstr>Income!Print_Area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2022-02-14T05:29:59Z</dcterms:created>
  <dcterms:modified xsi:type="dcterms:W3CDTF">2022-10-05T00:40:04Z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